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220\Office_2010\EXCEL_2010\Stipendien\570-D-Stipendium\02_Verfahrensdokumentation\"/>
    </mc:Choice>
  </mc:AlternateContent>
  <xr:revisionPtr revIDLastSave="0" documentId="13_ncr:1_{A4D61E08-8489-4576-BED3-DB6FA76529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sfüllformular" sheetId="1" r:id="rId1"/>
    <sheet name="Beispiel" sheetId="4" r:id="rId2"/>
  </sheets>
  <definedNames>
    <definedName name="_xlnm.Print_Area" localSheetId="0">Ausfüllformular!$B$8:$N$88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K17" i="1" s="1"/>
  <c r="J17" i="1"/>
  <c r="I18" i="1"/>
  <c r="K18" i="1" s="1"/>
  <c r="J18" i="1"/>
  <c r="I19" i="1"/>
  <c r="J19" i="1"/>
  <c r="I20" i="1"/>
  <c r="K20" i="1" s="1"/>
  <c r="J20" i="1"/>
  <c r="I21" i="1"/>
  <c r="J21" i="1"/>
  <c r="I22" i="1"/>
  <c r="K22" i="1" s="1"/>
  <c r="J22" i="1"/>
  <c r="I23" i="1"/>
  <c r="J23" i="1"/>
  <c r="I24" i="1"/>
  <c r="K24" i="1" s="1"/>
  <c r="J24" i="1"/>
  <c r="I25" i="1"/>
  <c r="J25" i="1"/>
  <c r="I26" i="1"/>
  <c r="J26" i="1"/>
  <c r="I27" i="1"/>
  <c r="J27" i="1"/>
  <c r="I28" i="1"/>
  <c r="K28" i="1" s="1"/>
  <c r="J28" i="1"/>
  <c r="I29" i="1"/>
  <c r="J29" i="1"/>
  <c r="I30" i="1"/>
  <c r="K30" i="1" s="1"/>
  <c r="J30" i="1"/>
  <c r="I31" i="1"/>
  <c r="L31" i="1" s="1"/>
  <c r="J31" i="1"/>
  <c r="I32" i="1"/>
  <c r="K32" i="1" s="1"/>
  <c r="J32" i="1"/>
  <c r="I33" i="1"/>
  <c r="J33" i="1"/>
  <c r="I34" i="1"/>
  <c r="L34" i="1" s="1"/>
  <c r="J34" i="1"/>
  <c r="I35" i="1"/>
  <c r="J35" i="1"/>
  <c r="I36" i="1"/>
  <c r="K36" i="1" s="1"/>
  <c r="J36" i="1"/>
  <c r="I37" i="1"/>
  <c r="J37" i="1"/>
  <c r="I38" i="1"/>
  <c r="K38" i="1" s="1"/>
  <c r="J38" i="1"/>
  <c r="I39" i="1"/>
  <c r="J39" i="1"/>
  <c r="I40" i="1"/>
  <c r="L40" i="1" s="1"/>
  <c r="J40" i="1"/>
  <c r="I41" i="1"/>
  <c r="J41" i="1"/>
  <c r="I42" i="1"/>
  <c r="L42" i="1" s="1"/>
  <c r="J42" i="1"/>
  <c r="I43" i="1"/>
  <c r="J43" i="1"/>
  <c r="I44" i="1"/>
  <c r="K44" i="1" s="1"/>
  <c r="J44" i="1"/>
  <c r="I45" i="1"/>
  <c r="J45" i="1"/>
  <c r="I46" i="1"/>
  <c r="L46" i="1" s="1"/>
  <c r="J46" i="1"/>
  <c r="I47" i="1"/>
  <c r="J47" i="1"/>
  <c r="I48" i="1"/>
  <c r="L48" i="1" s="1"/>
  <c r="J48" i="1"/>
  <c r="I49" i="1"/>
  <c r="J49" i="1"/>
  <c r="I50" i="1"/>
  <c r="K50" i="1" s="1"/>
  <c r="J50" i="1"/>
  <c r="I51" i="1"/>
  <c r="J51" i="1"/>
  <c r="I52" i="1"/>
  <c r="L52" i="1" s="1"/>
  <c r="J52" i="1"/>
  <c r="I53" i="1"/>
  <c r="J53" i="1"/>
  <c r="I54" i="1"/>
  <c r="K54" i="1" s="1"/>
  <c r="J54" i="1"/>
  <c r="I55" i="1"/>
  <c r="J55" i="1"/>
  <c r="I56" i="1"/>
  <c r="L56" i="1" s="1"/>
  <c r="J56" i="1"/>
  <c r="I57" i="1"/>
  <c r="J57" i="1"/>
  <c r="I58" i="1"/>
  <c r="L58" i="1" s="1"/>
  <c r="J58" i="1"/>
  <c r="I59" i="1"/>
  <c r="J59" i="1"/>
  <c r="I60" i="1"/>
  <c r="L60" i="1" s="1"/>
  <c r="J60" i="1"/>
  <c r="I61" i="1"/>
  <c r="J61" i="1"/>
  <c r="I62" i="1"/>
  <c r="K62" i="1" s="1"/>
  <c r="J62" i="1"/>
  <c r="I63" i="1"/>
  <c r="J63" i="1"/>
  <c r="I64" i="1"/>
  <c r="J64" i="1"/>
  <c r="I65" i="1"/>
  <c r="J65" i="1"/>
  <c r="I66" i="1"/>
  <c r="J66" i="1"/>
  <c r="I67" i="1"/>
  <c r="J67" i="1"/>
  <c r="I68" i="1"/>
  <c r="L68" i="1" s="1"/>
  <c r="J68" i="1"/>
  <c r="I69" i="1"/>
  <c r="J69" i="1"/>
  <c r="I70" i="1"/>
  <c r="K70" i="1" s="1"/>
  <c r="J70" i="1"/>
  <c r="I71" i="1"/>
  <c r="J71" i="1"/>
  <c r="I72" i="1"/>
  <c r="J72" i="1"/>
  <c r="I73" i="1"/>
  <c r="J73" i="1"/>
  <c r="I74" i="1"/>
  <c r="L74" i="1" s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J16" i="1"/>
  <c r="I16" i="1"/>
  <c r="L16" i="1" s="1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11" i="4"/>
  <c r="J12" i="4"/>
  <c r="J14" i="4"/>
  <c r="J13" i="4"/>
  <c r="I12" i="4"/>
  <c r="K12" i="4" s="1"/>
  <c r="I13" i="4"/>
  <c r="K13" i="4" s="1"/>
  <c r="I14" i="4"/>
  <c r="K14" i="4" s="1"/>
  <c r="I15" i="4"/>
  <c r="K15" i="4" s="1"/>
  <c r="I16" i="4"/>
  <c r="K16" i="4" s="1"/>
  <c r="I17" i="4"/>
  <c r="L17" i="4" s="1"/>
  <c r="I18" i="4"/>
  <c r="K18" i="4" s="1"/>
  <c r="I19" i="4"/>
  <c r="K19" i="4" s="1"/>
  <c r="I20" i="4"/>
  <c r="K20" i="4" s="1"/>
  <c r="I21" i="4"/>
  <c r="K21" i="4" s="1"/>
  <c r="I22" i="4"/>
  <c r="K22" i="4" s="1"/>
  <c r="I23" i="4"/>
  <c r="L23" i="4" s="1"/>
  <c r="I24" i="4"/>
  <c r="L24" i="4" s="1"/>
  <c r="I25" i="4"/>
  <c r="K25" i="4" s="1"/>
  <c r="I26" i="4"/>
  <c r="K26" i="4" s="1"/>
  <c r="I27" i="4"/>
  <c r="L27" i="4" s="1"/>
  <c r="I28" i="4"/>
  <c r="K28" i="4" s="1"/>
  <c r="I29" i="4"/>
  <c r="L29" i="4" s="1"/>
  <c r="I30" i="4"/>
  <c r="L30" i="4" s="1"/>
  <c r="I31" i="4"/>
  <c r="K31" i="4" s="1"/>
  <c r="I32" i="4"/>
  <c r="L32" i="4" s="1"/>
  <c r="I33" i="4"/>
  <c r="K33" i="4" s="1"/>
  <c r="I34" i="4"/>
  <c r="K34" i="4" s="1"/>
  <c r="I35" i="4"/>
  <c r="K35" i="4" s="1"/>
  <c r="I36" i="4"/>
  <c r="K36" i="4" s="1"/>
  <c r="I37" i="4"/>
  <c r="K37" i="4" s="1"/>
  <c r="I38" i="4"/>
  <c r="L38" i="4" s="1"/>
  <c r="I39" i="4"/>
  <c r="I40" i="4"/>
  <c r="L40" i="4" s="1"/>
  <c r="I41" i="4"/>
  <c r="L41" i="4" s="1"/>
  <c r="I42" i="4"/>
  <c r="L42" i="4" s="1"/>
  <c r="I43" i="4"/>
  <c r="L43" i="4" s="1"/>
  <c r="I44" i="4"/>
  <c r="L44" i="4" s="1"/>
  <c r="I45" i="4"/>
  <c r="K45" i="4" s="1"/>
  <c r="I46" i="4"/>
  <c r="K46" i="4" s="1"/>
  <c r="I47" i="4"/>
  <c r="K47" i="4" s="1"/>
  <c r="I48" i="4"/>
  <c r="K48" i="4" s="1"/>
  <c r="I49" i="4"/>
  <c r="L49" i="4" s="1"/>
  <c r="I50" i="4"/>
  <c r="K50" i="4" s="1"/>
  <c r="I51" i="4"/>
  <c r="K51" i="4" s="1"/>
  <c r="I52" i="4"/>
  <c r="L52" i="4" s="1"/>
  <c r="I53" i="4"/>
  <c r="L53" i="4" s="1"/>
  <c r="I54" i="4"/>
  <c r="L54" i="4" s="1"/>
  <c r="I55" i="4"/>
  <c r="K55" i="4" s="1"/>
  <c r="I56" i="4"/>
  <c r="K56" i="4" s="1"/>
  <c r="I57" i="4"/>
  <c r="I58" i="4"/>
  <c r="K58" i="4" s="1"/>
  <c r="I59" i="4"/>
  <c r="K59" i="4" s="1"/>
  <c r="I60" i="4"/>
  <c r="K60" i="4" s="1"/>
  <c r="I61" i="4"/>
  <c r="I62" i="4"/>
  <c r="L62" i="4" s="1"/>
  <c r="I63" i="4"/>
  <c r="I64" i="4"/>
  <c r="K64" i="4" s="1"/>
  <c r="I65" i="4"/>
  <c r="I66" i="4"/>
  <c r="L66" i="4" s="1"/>
  <c r="I67" i="4"/>
  <c r="K67" i="4" s="1"/>
  <c r="I68" i="4"/>
  <c r="K68" i="4" s="1"/>
  <c r="I69" i="4"/>
  <c r="I70" i="4"/>
  <c r="K70" i="4" s="1"/>
  <c r="I71" i="4"/>
  <c r="K71" i="4" s="1"/>
  <c r="I72" i="4"/>
  <c r="K72" i="4" s="1"/>
  <c r="I73" i="4"/>
  <c r="I74" i="4"/>
  <c r="K74" i="4" s="1"/>
  <c r="I75" i="4"/>
  <c r="K75" i="4" s="1"/>
  <c r="I76" i="4"/>
  <c r="K76" i="4" s="1"/>
  <c r="I77" i="4"/>
  <c r="I78" i="4"/>
  <c r="I79" i="4"/>
  <c r="I80" i="4"/>
  <c r="K80" i="4" s="1"/>
  <c r="I81" i="4"/>
  <c r="I11" i="4"/>
  <c r="K11" i="4" s="1"/>
  <c r="P15" i="1"/>
  <c r="P6" i="4"/>
  <c r="L63" i="4"/>
  <c r="L79" i="4"/>
  <c r="K34" i="1"/>
  <c r="K35" i="1"/>
  <c r="K37" i="1"/>
  <c r="L37" i="1"/>
  <c r="K39" i="1"/>
  <c r="K41" i="1"/>
  <c r="L41" i="1"/>
  <c r="K43" i="1"/>
  <c r="L44" i="1"/>
  <c r="K45" i="1"/>
  <c r="L45" i="1"/>
  <c r="K47" i="1"/>
  <c r="K48" i="1"/>
  <c r="K49" i="1"/>
  <c r="L49" i="1"/>
  <c r="K51" i="1"/>
  <c r="K52" i="1"/>
  <c r="L53" i="1"/>
  <c r="K53" i="1"/>
  <c r="K55" i="1"/>
  <c r="K56" i="1"/>
  <c r="K57" i="1"/>
  <c r="L57" i="1"/>
  <c r="K58" i="1"/>
  <c r="K59" i="1"/>
  <c r="L61" i="1"/>
  <c r="K61" i="1"/>
  <c r="K63" i="1"/>
  <c r="K64" i="1"/>
  <c r="L64" i="1"/>
  <c r="K65" i="1"/>
  <c r="L65" i="1"/>
  <c r="K66" i="1"/>
  <c r="K67" i="1"/>
  <c r="L69" i="1"/>
  <c r="K69" i="1"/>
  <c r="K71" i="1"/>
  <c r="K72" i="1"/>
  <c r="L72" i="1"/>
  <c r="K73" i="1"/>
  <c r="L73" i="1"/>
  <c r="K74" i="1"/>
  <c r="K75" i="1"/>
  <c r="K76" i="1"/>
  <c r="L76" i="1"/>
  <c r="K77" i="1"/>
  <c r="L77" i="1"/>
  <c r="K78" i="1"/>
  <c r="K79" i="1"/>
  <c r="K80" i="1"/>
  <c r="L80" i="1"/>
  <c r="K81" i="1"/>
  <c r="L81" i="1"/>
  <c r="K82" i="1"/>
  <c r="K83" i="1"/>
  <c r="L84" i="1"/>
  <c r="K84" i="1"/>
  <c r="L85" i="1"/>
  <c r="K85" i="1"/>
  <c r="K86" i="1"/>
  <c r="K81" i="4"/>
  <c r="K78" i="4"/>
  <c r="K77" i="4"/>
  <c r="K73" i="4"/>
  <c r="K69" i="4"/>
  <c r="K65" i="4"/>
  <c r="K62" i="4"/>
  <c r="K61" i="4"/>
  <c r="K57" i="4"/>
  <c r="K49" i="4"/>
  <c r="K39" i="4"/>
  <c r="K38" i="4"/>
  <c r="L37" i="4"/>
  <c r="K26" i="1"/>
  <c r="L26" i="1"/>
  <c r="L86" i="1"/>
  <c r="L82" i="1"/>
  <c r="L78" i="1"/>
  <c r="L70" i="1"/>
  <c r="L66" i="1"/>
  <c r="L50" i="1"/>
  <c r="L38" i="1"/>
  <c r="K33" i="1"/>
  <c r="L33" i="1"/>
  <c r="K31" i="1"/>
  <c r="K29" i="1"/>
  <c r="L29" i="1"/>
  <c r="K27" i="1"/>
  <c r="L27" i="1"/>
  <c r="K25" i="1"/>
  <c r="L25" i="1"/>
  <c r="K23" i="1"/>
  <c r="L23" i="1"/>
  <c r="K21" i="1"/>
  <c r="L21" i="1"/>
  <c r="K19" i="1"/>
  <c r="L19" i="1"/>
  <c r="L79" i="1"/>
  <c r="L71" i="1"/>
  <c r="L63" i="1"/>
  <c r="L55" i="1"/>
  <c r="L47" i="1"/>
  <c r="L39" i="1"/>
  <c r="L57" i="4"/>
  <c r="L61" i="4"/>
  <c r="L65" i="4"/>
  <c r="L67" i="4"/>
  <c r="L69" i="4"/>
  <c r="L70" i="4"/>
  <c r="L73" i="4"/>
  <c r="L74" i="4"/>
  <c r="L77" i="4"/>
  <c r="L78" i="4"/>
  <c r="L81" i="4"/>
  <c r="L54" i="1" l="1"/>
  <c r="L22" i="1"/>
  <c r="K68" i="1"/>
  <c r="K60" i="1"/>
  <c r="K40" i="1"/>
  <c r="L36" i="1"/>
  <c r="L28" i="1"/>
  <c r="L62" i="1"/>
  <c r="K42" i="1"/>
  <c r="L17" i="1"/>
  <c r="L18" i="1"/>
  <c r="L32" i="1"/>
  <c r="L20" i="1"/>
  <c r="L24" i="1"/>
  <c r="L30" i="1"/>
  <c r="K46" i="1"/>
  <c r="J15" i="1"/>
  <c r="K16" i="1"/>
  <c r="L46" i="4"/>
  <c r="L26" i="4"/>
  <c r="K54" i="4"/>
  <c r="K53" i="4"/>
  <c r="L45" i="4"/>
  <c r="L33" i="4"/>
  <c r="L25" i="4"/>
  <c r="K23" i="4"/>
  <c r="L21" i="4"/>
  <c r="K17" i="4"/>
  <c r="K42" i="4"/>
  <c r="K27" i="4"/>
  <c r="L31" i="4"/>
  <c r="K43" i="4"/>
  <c r="L50" i="4"/>
  <c r="L20" i="4"/>
  <c r="L16" i="4"/>
  <c r="L48" i="4"/>
  <c r="K24" i="4"/>
  <c r="L36" i="4"/>
  <c r="K66" i="4"/>
  <c r="L28" i="4"/>
  <c r="K32" i="4"/>
  <c r="K44" i="4"/>
  <c r="L58" i="4"/>
  <c r="L18" i="4"/>
  <c r="J9" i="4"/>
  <c r="L14" i="4"/>
  <c r="L11" i="4"/>
  <c r="L47" i="4"/>
  <c r="L71" i="4"/>
  <c r="L55" i="4"/>
  <c r="L19" i="4"/>
  <c r="L75" i="4"/>
  <c r="L59" i="4"/>
  <c r="K63" i="4"/>
  <c r="K79" i="4"/>
  <c r="L35" i="4"/>
  <c r="L12" i="4"/>
  <c r="I9" i="4"/>
  <c r="K29" i="4"/>
  <c r="L35" i="1"/>
  <c r="L51" i="1"/>
  <c r="L67" i="1"/>
  <c r="L83" i="1"/>
  <c r="L34" i="4"/>
  <c r="L13" i="4"/>
  <c r="L39" i="4"/>
  <c r="L72" i="4"/>
  <c r="I15" i="1"/>
  <c r="K30" i="4"/>
  <c r="K40" i="4"/>
  <c r="K41" i="4"/>
  <c r="K52" i="4"/>
  <c r="L80" i="4"/>
  <c r="L76" i="4"/>
  <c r="L68" i="4"/>
  <c r="L64" i="4"/>
  <c r="L60" i="4"/>
  <c r="L56" i="4"/>
  <c r="L51" i="4"/>
  <c r="L15" i="4"/>
  <c r="L43" i="1"/>
  <c r="L59" i="1"/>
  <c r="L75" i="1"/>
  <c r="L22" i="4"/>
  <c r="K15" i="1" l="1"/>
  <c r="L12" i="1" s="1"/>
  <c r="L15" i="1"/>
  <c r="K9" i="4"/>
  <c r="L6" i="4" s="1"/>
  <c r="L9" i="4"/>
  <c r="L13" i="1" l="1"/>
  <c r="L10" i="1" s="1"/>
  <c r="L7" i="4"/>
  <c r="L4" i="4" s="1"/>
</calcChain>
</file>

<file path=xl/sharedStrings.xml><?xml version="1.0" encoding="utf-8"?>
<sst xmlns="http://schemas.openxmlformats.org/spreadsheetml/2006/main" count="169" uniqueCount="101">
  <si>
    <t>Bezeichnung der Leistung</t>
  </si>
  <si>
    <t>Note</t>
  </si>
  <si>
    <t>Name:</t>
  </si>
  <si>
    <t>Vorname:</t>
  </si>
  <si>
    <t>ECTS-Pkt für benotete Leistungen:</t>
  </si>
  <si>
    <t>ECTS-Pkt für nichtbenotete Leistungen:</t>
  </si>
  <si>
    <t>Anzahl der benoteten Leistungen:</t>
  </si>
  <si>
    <t>Prüfungs-Nr.</t>
  </si>
  <si>
    <t>Durchschnittswert der benoteten Leistungen:</t>
  </si>
  <si>
    <t>Zwischen-wert der Noten:</t>
  </si>
  <si>
    <t>MatrikelNr.:</t>
  </si>
  <si>
    <t>Studiengang:</t>
  </si>
  <si>
    <t>Abschluss:</t>
  </si>
  <si>
    <t>Anzahl vollständig abgeschlossenen Fachsemester in dem o.g. Studiengang:</t>
  </si>
  <si>
    <t>Magister Theologiae</t>
  </si>
  <si>
    <t>Bachelor (1 HF)</t>
  </si>
  <si>
    <t>Bachelor (2 HF)</t>
  </si>
  <si>
    <t>Bachelor (1 HF/1 NF)</t>
  </si>
  <si>
    <t>Staatsexamen</t>
  </si>
  <si>
    <t>Die gelben Felder werden automatisch berechnet.</t>
  </si>
  <si>
    <t>Auswahlnote:</t>
  </si>
  <si>
    <t xml:space="preserve"> (gewichtete Gesamtnote)</t>
  </si>
  <si>
    <t>Mustermensch</t>
  </si>
  <si>
    <t>Maria</t>
  </si>
  <si>
    <t>LA Grundschule</t>
  </si>
  <si>
    <t>LA Gymnasium</t>
  </si>
  <si>
    <t>LA Hauptschule</t>
  </si>
  <si>
    <t>LA Mittelschule</t>
  </si>
  <si>
    <t>LA Realschule</t>
  </si>
  <si>
    <t>LA Sonderpädagogik</t>
  </si>
  <si>
    <t>Master (1 HF)</t>
  </si>
  <si>
    <t>Master (2 HF)</t>
  </si>
  <si>
    <t>Fachwissenschaft (Biologie)</t>
  </si>
  <si>
    <t>Entwicklungsbiologie der Pflanzen und Tiere</t>
  </si>
  <si>
    <t>Biologische Forschungsmethoden</t>
  </si>
  <si>
    <t>Grundlagen der Biologie - Zytologie und Anatomie</t>
  </si>
  <si>
    <t>Evolution</t>
  </si>
  <si>
    <t>Grundlagen der Mikrobiologie für das Lehramt Gymnasium</t>
  </si>
  <si>
    <t>Physiologie der Organismen 1</t>
  </si>
  <si>
    <t>Physiologie der Organismen 2</t>
  </si>
  <si>
    <t>Verhaltensbiologie</t>
  </si>
  <si>
    <t>Ökologie der Pflanzen und Tiere</t>
  </si>
  <si>
    <t>Neurobiologie</t>
  </si>
  <si>
    <t>Genetik</t>
  </si>
  <si>
    <t>Einheimische Flora/Systematische Botanik</t>
  </si>
  <si>
    <t>Biologische Forschung</t>
  </si>
  <si>
    <t>Einheimische Fauna/Systematische Zoologie</t>
  </si>
  <si>
    <t>Grundlagen der Fachdidaktik Biologie</t>
  </si>
  <si>
    <t>Spezielle Fachdidaktik: Außerschulische Lernorte im Biologieunterricht des Gymnasiums</t>
  </si>
  <si>
    <t>Spezielle Fachdidaktik: Außerschulischer Lernort Lehr-Lern-Labor/LehrLernGarten</t>
  </si>
  <si>
    <t>Spezielle Fachdidaktik: Naturwissenschaftliches Experimentieren mit einfachsten Mitteln</t>
  </si>
  <si>
    <t>Methodenkompetenz und praktische Anwendung mit Klassen im LehrLernGarten</t>
  </si>
  <si>
    <t>Fachwissenschaft (Physik)</t>
  </si>
  <si>
    <t>Physikalisches Praktikum Teil A</t>
  </si>
  <si>
    <t>Experimentelle Physik 1 und 2 -Lehramt (Mechanik, Thermodynamik, Schwingungen, Wellen, Elektrik, Magnetismus und Optik)</t>
  </si>
  <si>
    <t>Moderne Physik 1</t>
  </si>
  <si>
    <t>Physikalisches Praktikum Teil B Lehramt</t>
  </si>
  <si>
    <t>Demonstrationspraktikum 1</t>
  </si>
  <si>
    <t>Lehr-Lern-Labor</t>
  </si>
  <si>
    <t>Theoretische Physik 1 (Lehramt)</t>
  </si>
  <si>
    <t>Theoretische Physik 2 (Lehramt)</t>
  </si>
  <si>
    <t>Moderne Physik 3</t>
  </si>
  <si>
    <t>Lehr-Lern-Labor (Fachdidaktik)</t>
  </si>
  <si>
    <t>Fachdidaktik 1</t>
  </si>
  <si>
    <t>Wissenschaftliche Hands-on-Exponate für die Schule (Physik)</t>
  </si>
  <si>
    <t>Erziehungswissenschaftliches Studium</t>
  </si>
  <si>
    <t>Begleitveranstaltung zum pädagogisch-didaktischen Schulpraktikum Lehramt an Gymnasium</t>
  </si>
  <si>
    <t>Grundlagen der Bildungswissenschaft für Lehramtsstudierende</t>
  </si>
  <si>
    <t>Grundlagen der Schulpädagogik im Überblick</t>
  </si>
  <si>
    <t>Gebiete der Schulpädagogik in vertiefter Form</t>
  </si>
  <si>
    <t>Einführung in die Empirische Bildungsforschung für Lehramtsstudierende</t>
  </si>
  <si>
    <t>Physik: Studienbegleitendes fachdidaktisches Praktikum und Begleitveranstaltung Gymnasium</t>
  </si>
  <si>
    <t>Differentielle und Persönlichkeitspsychologie; Pädagogisch-psychologische Diagnostik und Evaluation</t>
  </si>
  <si>
    <t>Entwicklungspsychologie; Auffälligkeiten</t>
  </si>
  <si>
    <t>Lehren und Lernen; Sozialpsychologie</t>
  </si>
  <si>
    <t>Pädagogisch-Didaktisches Schulpraktikum Lehramt an Gymnasien</t>
  </si>
  <si>
    <t>Biologie/Physik/EWS</t>
  </si>
  <si>
    <t>ECTS</t>
  </si>
  <si>
    <t>Anzahl der insgesamt erworbenen ECTS-Pkt.:</t>
  </si>
  <si>
    <r>
      <t xml:space="preserve">Formular zur Berechnung der </t>
    </r>
    <r>
      <rPr>
        <b/>
        <i/>
        <u/>
        <sz val="12"/>
        <color indexed="8"/>
        <rFont val="Calibri"/>
        <family val="2"/>
      </rPr>
      <t>JMU-Auswahlnote</t>
    </r>
    <r>
      <rPr>
        <b/>
        <sz val="12"/>
        <color indexed="8"/>
        <rFont val="Calibri"/>
        <family val="2"/>
      </rPr>
      <t xml:space="preserve"> beim Deutschlandstipendium</t>
    </r>
  </si>
  <si>
    <r>
      <rPr>
        <b/>
        <i/>
        <sz val="11"/>
        <color indexed="8"/>
        <rFont val="Calibri"/>
        <family val="2"/>
      </rPr>
      <t>JMU-Auswahlnoten ab 1,99</t>
    </r>
    <r>
      <rPr>
        <b/>
        <sz val="11"/>
        <color indexed="8"/>
        <rFont val="Calibri"/>
        <family val="2"/>
      </rPr>
      <t xml:space="preserve"> (und besser) berechtigen Sie zur Bewerbung um ein Deutschlandstipendium.</t>
    </r>
  </si>
  <si>
    <r>
      <t xml:space="preserve">Im Leistungsbereich müssen </t>
    </r>
    <r>
      <rPr>
        <b/>
        <u/>
        <sz val="11"/>
        <color indexed="8"/>
        <rFont val="Calibri"/>
        <family val="2"/>
      </rPr>
      <t>ALLE bestandenen</t>
    </r>
    <r>
      <rPr>
        <sz val="11"/>
        <color theme="1"/>
        <rFont val="Calibri"/>
        <family val="2"/>
        <scheme val="minor"/>
      </rPr>
      <t xml:space="preserve"> (benotete und unbenotete) Studienleistungen der </t>
    </r>
    <r>
      <rPr>
        <b/>
        <u/>
        <sz val="11"/>
        <color indexed="8"/>
        <rFont val="Calibri"/>
        <family val="2"/>
      </rPr>
      <t>vollständig abgeschlossenen Fachsemester</t>
    </r>
    <r>
      <rPr>
        <sz val="11"/>
        <color theme="1"/>
        <rFont val="Calibri"/>
        <family val="2"/>
        <scheme val="minor"/>
      </rPr>
      <t xml:space="preserve"> erfasst werden.</t>
    </r>
  </si>
  <si>
    <t>---- bitte hier auswählen ----</t>
  </si>
  <si>
    <r>
      <t xml:space="preserve">Die weißen Felder innerhalb des Formulars dienen ausschließlich Ihren eigenen Dokumentationsinteressen </t>
    </r>
    <r>
      <rPr>
        <sz val="11"/>
        <color theme="1"/>
        <rFont val="Calibri"/>
        <family val="2"/>
        <scheme val="minor"/>
      </rPr>
      <t>(und müssen nicht zwingend ausgefüllt werden)</t>
    </r>
    <r>
      <rPr>
        <b/>
        <sz val="11"/>
        <color indexed="8"/>
        <rFont val="Calibri"/>
        <family val="2"/>
      </rPr>
      <t>.</t>
    </r>
  </si>
  <si>
    <t>Die blau markierten Felder sind Pflichtfelder und für die Berechnung der Auswahlnote unabdingbar. Sofern für eine Studienleistung ECTS-Punkte ohne eine Notenvergabe erworben wurden entfällt jedoch ein Eintrag in der Spalte "Note"!</t>
  </si>
  <si>
    <t>ECTS-Pkt für nicht benotete Leistungen:</t>
  </si>
  <si>
    <t>Zur vollständigen Befüllung aller vorgesehenen Felder verwenden Sie bitte die Tabulatortaste um zum jeweils nächsten Feld zu kommen.</t>
  </si>
  <si>
    <t>Wichtige Hinweise:</t>
  </si>
  <si>
    <r>
      <t xml:space="preserve">Dieses Formular dient ausschließlich der Ermittlung der für Sie geltenden </t>
    </r>
    <r>
      <rPr>
        <b/>
        <sz val="10"/>
        <color indexed="8"/>
        <rFont val="Calibri"/>
        <family val="2"/>
      </rPr>
      <t>JMU-Auswahlnote für Bewerbungen um ein Deutschlandstipendium</t>
    </r>
    <r>
      <rPr>
        <sz val="10"/>
        <color indexed="8"/>
        <rFont val="Calibri"/>
        <family val="2"/>
      </rPr>
      <t xml:space="preserve"> an der Universität Würzburg unter Berücksichtigung sämtlicher bisher erworbenen ECTS-Punkte. </t>
    </r>
    <r>
      <rPr>
        <u/>
        <sz val="10"/>
        <color indexed="8"/>
        <rFont val="Calibri"/>
        <family val="2"/>
      </rPr>
      <t>Vollständig ausgefüllte Formulare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sollen</t>
    </r>
    <r>
      <rPr>
        <sz val="10"/>
        <color indexed="8"/>
        <rFont val="Calibri"/>
        <family val="2"/>
      </rPr>
      <t xml:space="preserve"> ausgedruckt und den schriftlichen Bewerbungsunterlagen </t>
    </r>
    <r>
      <rPr>
        <b/>
        <sz val="10"/>
        <color indexed="8"/>
        <rFont val="Calibri"/>
        <family val="2"/>
      </rPr>
      <t>beigefügt</t>
    </r>
    <r>
      <rPr>
        <sz val="10"/>
        <color indexed="8"/>
        <rFont val="Calibri"/>
        <family val="2"/>
      </rPr>
      <t xml:space="preserve"> werden.</t>
    </r>
  </si>
  <si>
    <r>
      <t xml:space="preserve">Diese Berechnung ist für </t>
    </r>
    <r>
      <rPr>
        <b/>
        <u/>
        <sz val="11"/>
        <color indexed="8"/>
        <rFont val="Calibri"/>
        <family val="2"/>
      </rPr>
      <t>ALLE</t>
    </r>
    <r>
      <rPr>
        <sz val="11"/>
        <color theme="1"/>
        <rFont val="Calibri"/>
        <family val="2"/>
        <scheme val="minor"/>
      </rPr>
      <t xml:space="preserve"> Studierende </t>
    </r>
    <r>
      <rPr>
        <i/>
        <u/>
        <sz val="11"/>
        <color indexed="10"/>
        <rFont val="Calibri"/>
        <family val="2"/>
      </rPr>
      <t>in modularisierten Studiengängen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indexed="8"/>
        <rFont val="Calibri"/>
        <family val="2"/>
      </rPr>
      <t>ab dem 2. Fachsemester</t>
    </r>
    <r>
      <rPr>
        <sz val="11"/>
        <color theme="1"/>
        <rFont val="Calibri"/>
        <family val="2"/>
        <scheme val="minor"/>
      </rPr>
      <t xml:space="preserve"> gültig (nicht für Juristen).</t>
    </r>
  </si>
  <si>
    <t>SS 22</t>
  </si>
  <si>
    <t>SS 21</t>
  </si>
  <si>
    <t>SS 19</t>
  </si>
  <si>
    <t>WS 18/19</t>
  </si>
  <si>
    <t>SS 20</t>
  </si>
  <si>
    <t>WS 20/21</t>
  </si>
  <si>
    <t>WS 19/20</t>
  </si>
  <si>
    <t>WS 21/22</t>
  </si>
  <si>
    <t xml:space="preserve"> (z.B. WS 20/21; SS 21)</t>
  </si>
  <si>
    <t>Semester der Prüfungsleistung</t>
  </si>
  <si>
    <t>SS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</si>
</sst>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i/>
      <u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u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u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0" fillId="3" borderId="46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10" fillId="3" borderId="3" xfId="0" applyFont="1" applyFill="1" applyBorder="1" applyAlignment="1">
      <alignment horizontal="center" vertical="top" wrapText="1"/>
    </xf>
    <xf numFmtId="2" fontId="10" fillId="3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 indent="2"/>
    </xf>
    <xf numFmtId="0" fontId="0" fillId="0" borderId="47" xfId="0" applyBorder="1" applyAlignment="1" applyProtection="1">
      <alignment horizontal="center" vertical="top" wrapText="1"/>
      <protection locked="0"/>
    </xf>
    <xf numFmtId="0" fontId="10" fillId="0" borderId="48" xfId="0" applyFont="1" applyBorder="1" applyAlignment="1" applyProtection="1">
      <alignment horizontal="left" vertical="center" wrapText="1" indent="1"/>
      <protection locked="0"/>
    </xf>
    <xf numFmtId="0" fontId="0" fillId="0" borderId="51" xfId="0" applyBorder="1" applyAlignment="1" applyProtection="1">
      <alignment horizontal="center" vertical="top" wrapText="1"/>
      <protection locked="0"/>
    </xf>
    <xf numFmtId="0" fontId="0" fillId="0" borderId="48" xfId="0" applyBorder="1" applyAlignment="1" applyProtection="1">
      <alignment horizontal="left" vertical="center" wrapText="1" indent="1"/>
      <protection locked="0"/>
    </xf>
    <xf numFmtId="0" fontId="0" fillId="0" borderId="48" xfId="0" applyBorder="1" applyAlignment="1" applyProtection="1">
      <alignment horizontal="left" vertical="center" indent="1"/>
      <protection locked="0"/>
    </xf>
    <xf numFmtId="0" fontId="0" fillId="0" borderId="49" xfId="0" applyBorder="1" applyAlignment="1" applyProtection="1">
      <alignment horizontal="left" vertical="center" indent="1"/>
      <protection locked="0"/>
    </xf>
    <xf numFmtId="0" fontId="0" fillId="0" borderId="50" xfId="0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0" borderId="51" xfId="0" applyFont="1" applyBorder="1" applyAlignment="1" applyProtection="1">
      <alignment horizontal="left" vertical="center" wrapText="1" indent="1"/>
      <protection locked="0"/>
    </xf>
    <xf numFmtId="0" fontId="11" fillId="0" borderId="47" xfId="0" applyFont="1" applyBorder="1" applyAlignment="1" applyProtection="1">
      <alignment horizontal="left" vertical="center" wrapText="1" indent="1"/>
      <protection locked="0"/>
    </xf>
    <xf numFmtId="0" fontId="11" fillId="0" borderId="50" xfId="0" applyFont="1" applyBorder="1" applyAlignment="1" applyProtection="1">
      <alignment horizontal="left" vertical="center" wrapText="1" indent="1"/>
      <protection locked="0"/>
    </xf>
    <xf numFmtId="0" fontId="0" fillId="0" borderId="53" xfId="0" applyBorder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center" indent="1"/>
    </xf>
    <xf numFmtId="0" fontId="12" fillId="0" borderId="0" xfId="0" applyFont="1"/>
    <xf numFmtId="0" fontId="10" fillId="0" borderId="46" xfId="0" applyFont="1" applyBorder="1" applyAlignment="1" applyProtection="1">
      <alignment horizontal="left" vertical="center" wrapText="1" indent="1"/>
      <protection locked="0"/>
    </xf>
    <xf numFmtId="0" fontId="10" fillId="2" borderId="6" xfId="0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right" vertical="top" wrapText="1" indent="1"/>
    </xf>
    <xf numFmtId="0" fontId="13" fillId="0" borderId="7" xfId="0" applyFont="1" applyBorder="1" applyAlignment="1" applyProtection="1">
      <alignment horizontal="left" vertical="center" indent="1"/>
      <protection locked="0"/>
    </xf>
    <xf numFmtId="0" fontId="13" fillId="0" borderId="8" xfId="0" applyFont="1" applyBorder="1" applyAlignment="1" applyProtection="1">
      <alignment horizontal="left" vertical="center" indent="1"/>
      <protection locked="0"/>
    </xf>
    <xf numFmtId="0" fontId="14" fillId="0" borderId="9" xfId="0" applyFont="1" applyBorder="1" applyAlignment="1" applyProtection="1">
      <alignment horizontal="left" vertical="center" indent="2"/>
      <protection locked="0"/>
    </xf>
    <xf numFmtId="0" fontId="10" fillId="2" borderId="10" xfId="0" applyFont="1" applyFill="1" applyBorder="1" applyAlignment="1">
      <alignment horizontal="right" vertical="center" wrapTex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 indent="2"/>
    </xf>
    <xf numFmtId="1" fontId="10" fillId="3" borderId="14" xfId="0" applyNumberFormat="1" applyFont="1" applyFill="1" applyBorder="1" applyAlignment="1">
      <alignment horizontal="right" vertical="top" wrapText="1" indent="1"/>
    </xf>
    <xf numFmtId="1" fontId="0" fillId="3" borderId="55" xfId="0" applyNumberFormat="1" applyFill="1" applyBorder="1" applyAlignment="1">
      <alignment horizontal="right" vertical="top" wrapText="1" indent="1"/>
    </xf>
    <xf numFmtId="1" fontId="0" fillId="3" borderId="56" xfId="0" applyNumberFormat="1" applyFill="1" applyBorder="1" applyAlignment="1">
      <alignment horizontal="right" vertical="top" wrapText="1" indent="1"/>
    </xf>
    <xf numFmtId="1" fontId="0" fillId="3" borderId="57" xfId="0" applyNumberFormat="1" applyFill="1" applyBorder="1" applyAlignment="1">
      <alignment horizontal="right" vertical="top" wrapText="1" indent="1"/>
    </xf>
    <xf numFmtId="2" fontId="0" fillId="3" borderId="58" xfId="0" applyNumberFormat="1" applyFill="1" applyBorder="1" applyAlignment="1">
      <alignment horizontal="right" vertical="top" wrapText="1" indent="1"/>
    </xf>
    <xf numFmtId="2" fontId="0" fillId="3" borderId="53" xfId="0" applyNumberFormat="1" applyFill="1" applyBorder="1" applyAlignment="1">
      <alignment horizontal="right" vertical="top" wrapText="1" indent="1"/>
    </xf>
    <xf numFmtId="2" fontId="0" fillId="3" borderId="54" xfId="0" applyNumberFormat="1" applyFill="1" applyBorder="1" applyAlignment="1">
      <alignment horizontal="right" vertical="top" wrapText="1" indent="1"/>
    </xf>
    <xf numFmtId="1" fontId="15" fillId="4" borderId="15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2" fontId="11" fillId="2" borderId="11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2" fontId="15" fillId="3" borderId="15" xfId="0" applyNumberFormat="1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1" fontId="0" fillId="3" borderId="55" xfId="0" applyNumberFormat="1" applyFill="1" applyBorder="1" applyAlignment="1">
      <alignment horizontal="center" vertical="top" wrapText="1"/>
    </xf>
    <xf numFmtId="0" fontId="13" fillId="0" borderId="7" xfId="0" applyFont="1" applyBorder="1" applyAlignment="1">
      <alignment horizontal="left" vertical="center" indent="1"/>
    </xf>
    <xf numFmtId="0" fontId="13" fillId="0" borderId="8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left" vertical="center" indent="2"/>
    </xf>
    <xf numFmtId="0" fontId="17" fillId="0" borderId="46" xfId="0" applyFont="1" applyBorder="1" applyAlignment="1" applyProtection="1">
      <alignment horizontal="left" vertical="center" wrapText="1" indent="1"/>
      <protection locked="0"/>
    </xf>
    <xf numFmtId="0" fontId="17" fillId="0" borderId="48" xfId="0" applyFont="1" applyBorder="1" applyAlignment="1" applyProtection="1">
      <alignment horizontal="left" vertical="center" wrapText="1" indent="1"/>
      <protection locked="0"/>
    </xf>
    <xf numFmtId="0" fontId="17" fillId="0" borderId="48" xfId="0" applyFont="1" applyBorder="1" applyAlignment="1" applyProtection="1">
      <alignment horizontal="left" vertical="center" indent="1"/>
      <protection locked="0"/>
    </xf>
    <xf numFmtId="0" fontId="17" fillId="0" borderId="49" xfId="0" applyFont="1" applyBorder="1" applyAlignment="1" applyProtection="1">
      <alignment horizontal="left" vertical="center" indent="1"/>
      <protection locked="0"/>
    </xf>
    <xf numFmtId="0" fontId="0" fillId="0" borderId="0" xfId="0" quotePrefix="1"/>
    <xf numFmtId="2" fontId="0" fillId="3" borderId="52" xfId="0" applyNumberFormat="1" applyFill="1" applyBorder="1" applyAlignment="1">
      <alignment horizontal="right" vertical="top" wrapText="1" inden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left" vertical="center" wrapText="1" indent="2"/>
    </xf>
    <xf numFmtId="0" fontId="10" fillId="2" borderId="22" xfId="0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0" fontId="0" fillId="5" borderId="47" xfId="0" applyFill="1" applyBorder="1" applyAlignment="1" applyProtection="1">
      <alignment horizontal="center" vertical="top" wrapText="1"/>
      <protection locked="0"/>
    </xf>
    <xf numFmtId="0" fontId="0" fillId="5" borderId="51" xfId="0" applyFill="1" applyBorder="1" applyAlignment="1" applyProtection="1">
      <alignment horizontal="center" vertical="top" wrapText="1"/>
      <protection locked="0"/>
    </xf>
    <xf numFmtId="0" fontId="0" fillId="5" borderId="50" xfId="0" applyFill="1" applyBorder="1" applyAlignment="1" applyProtection="1">
      <alignment horizontal="center" vertical="top" wrapText="1"/>
      <protection locked="0"/>
    </xf>
    <xf numFmtId="0" fontId="18" fillId="6" borderId="23" xfId="0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 wrapText="1"/>
    </xf>
    <xf numFmtId="1" fontId="10" fillId="3" borderId="14" xfId="0" applyNumberFormat="1" applyFont="1" applyFill="1" applyBorder="1" applyAlignment="1">
      <alignment horizontal="center" vertical="center" wrapText="1"/>
    </xf>
    <xf numFmtId="2" fontId="10" fillId="3" borderId="24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left" vertical="top" wrapText="1" indent="2"/>
    </xf>
    <xf numFmtId="0" fontId="24" fillId="4" borderId="27" xfId="0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left" vertical="center" wrapText="1" indent="1"/>
    </xf>
    <xf numFmtId="0" fontId="17" fillId="2" borderId="19" xfId="0" applyFont="1" applyFill="1" applyBorder="1" applyAlignment="1">
      <alignment horizontal="center" vertical="center" wrapText="1"/>
    </xf>
    <xf numFmtId="0" fontId="0" fillId="0" borderId="0" xfId="0"/>
    <xf numFmtId="0" fontId="10" fillId="9" borderId="26" xfId="0" applyFont="1" applyFill="1" applyBorder="1" applyAlignment="1">
      <alignment horizontal="left" vertical="center" wrapText="1" indent="1"/>
    </xf>
    <xf numFmtId="0" fontId="10" fillId="9" borderId="17" xfId="0" applyFont="1" applyFill="1" applyBorder="1" applyAlignment="1">
      <alignment horizontal="left" vertical="center" wrapText="1" indent="1"/>
    </xf>
    <xf numFmtId="0" fontId="10" fillId="0" borderId="38" xfId="0" applyFont="1" applyBorder="1" applyAlignment="1">
      <alignment horizontal="left" wrapText="1" indent="1"/>
    </xf>
    <xf numFmtId="0" fontId="10" fillId="0" borderId="42" xfId="0" applyFont="1" applyBorder="1" applyAlignment="1">
      <alignment horizontal="left" wrapText="1" indent="1"/>
    </xf>
    <xf numFmtId="0" fontId="10" fillId="0" borderId="43" xfId="0" applyFont="1" applyBorder="1" applyAlignment="1">
      <alignment horizontal="left" wrapText="1" indent="1"/>
    </xf>
    <xf numFmtId="0" fontId="0" fillId="3" borderId="30" xfId="0" applyFill="1" applyBorder="1" applyAlignment="1">
      <alignment horizontal="left" vertical="center" indent="1"/>
    </xf>
    <xf numFmtId="0" fontId="0" fillId="3" borderId="31" xfId="0" applyFill="1" applyBorder="1" applyAlignment="1">
      <alignment horizontal="left" vertical="center" indent="1"/>
    </xf>
    <xf numFmtId="0" fontId="0" fillId="3" borderId="32" xfId="0" applyFill="1" applyBorder="1" applyAlignment="1">
      <alignment horizontal="left" vertical="center" indent="1"/>
    </xf>
    <xf numFmtId="2" fontId="21" fillId="4" borderId="9" xfId="0" applyNumberFormat="1" applyFont="1" applyFill="1" applyBorder="1" applyAlignment="1">
      <alignment horizontal="center" vertical="center"/>
    </xf>
    <xf numFmtId="2" fontId="21" fillId="4" borderId="24" xfId="0" applyNumberFormat="1" applyFont="1" applyFill="1" applyBorder="1" applyAlignment="1">
      <alignment horizontal="center" vertical="center"/>
    </xf>
    <xf numFmtId="0" fontId="0" fillId="5" borderId="30" xfId="0" applyFill="1" applyBorder="1" applyAlignment="1">
      <alignment horizontal="left" vertical="top" wrapText="1" indent="1"/>
    </xf>
    <xf numFmtId="0" fontId="0" fillId="5" borderId="31" xfId="0" applyFill="1" applyBorder="1" applyAlignment="1">
      <alignment horizontal="left" vertical="top" wrapText="1" indent="1"/>
    </xf>
    <xf numFmtId="0" fontId="0" fillId="5" borderId="32" xfId="0" applyFill="1" applyBorder="1" applyAlignment="1">
      <alignment horizontal="left" vertical="top" wrapText="1" indent="1"/>
    </xf>
    <xf numFmtId="2" fontId="22" fillId="2" borderId="0" xfId="0" applyNumberFormat="1" applyFont="1" applyFill="1" applyAlignment="1">
      <alignment horizontal="center" vertical="center"/>
    </xf>
    <xf numFmtId="0" fontId="0" fillId="2" borderId="25" xfId="0" applyFill="1" applyBorder="1"/>
    <xf numFmtId="0" fontId="0" fillId="2" borderId="0" xfId="0" applyFill="1"/>
    <xf numFmtId="0" fontId="11" fillId="5" borderId="26" xfId="0" applyFont="1" applyFill="1" applyBorder="1" applyAlignment="1">
      <alignment horizontal="left" vertical="center" wrapText="1" indent="1"/>
    </xf>
    <xf numFmtId="0" fontId="11" fillId="5" borderId="17" xfId="0" applyFont="1" applyFill="1" applyBorder="1" applyAlignment="1">
      <alignment horizontal="left" vertical="center" wrapText="1" indent="1"/>
    </xf>
    <xf numFmtId="0" fontId="11" fillId="8" borderId="17" xfId="0" applyFont="1" applyFill="1" applyBorder="1" applyAlignment="1">
      <alignment horizontal="left" vertical="center" wrapText="1" indent="1"/>
    </xf>
    <xf numFmtId="0" fontId="11" fillId="8" borderId="27" xfId="0" applyFont="1" applyFill="1" applyBorder="1" applyAlignment="1">
      <alignment horizontal="left" vertical="center" wrapText="1" indent="1"/>
    </xf>
    <xf numFmtId="0" fontId="0" fillId="7" borderId="28" xfId="0" applyFill="1" applyBorder="1" applyAlignment="1">
      <alignment horizontal="left" vertical="center" indent="1"/>
    </xf>
    <xf numFmtId="0" fontId="0" fillId="7" borderId="25" xfId="0" applyFill="1" applyBorder="1" applyAlignment="1">
      <alignment horizontal="left" vertical="center" indent="1"/>
    </xf>
    <xf numFmtId="0" fontId="0" fillId="7" borderId="29" xfId="0" applyFill="1" applyBorder="1" applyAlignment="1">
      <alignment horizontal="left" vertical="center" indent="1"/>
    </xf>
    <xf numFmtId="0" fontId="0" fillId="7" borderId="30" xfId="0" applyFill="1" applyBorder="1" applyAlignment="1">
      <alignment horizontal="left" vertical="center" indent="1"/>
    </xf>
    <xf numFmtId="0" fontId="0" fillId="7" borderId="31" xfId="0" applyFill="1" applyBorder="1" applyAlignment="1">
      <alignment horizontal="left" vertical="center" indent="1"/>
    </xf>
    <xf numFmtId="0" fontId="0" fillId="7" borderId="32" xfId="0" applyFill="1" applyBorder="1" applyAlignment="1">
      <alignment horizontal="left" vertical="center" indent="1"/>
    </xf>
    <xf numFmtId="0" fontId="19" fillId="9" borderId="28" xfId="0" applyFont="1" applyFill="1" applyBorder="1" applyAlignment="1">
      <alignment horizontal="right" wrapText="1" indent="1"/>
    </xf>
    <xf numFmtId="0" fontId="19" fillId="9" borderId="33" xfId="0" applyFont="1" applyFill="1" applyBorder="1" applyAlignment="1">
      <alignment horizontal="right" wrapText="1" indent="1"/>
    </xf>
    <xf numFmtId="0" fontId="17" fillId="9" borderId="30" xfId="0" applyFont="1" applyFill="1" applyBorder="1" applyAlignment="1">
      <alignment horizontal="right" vertical="center" wrapText="1" indent="1"/>
    </xf>
    <xf numFmtId="0" fontId="17" fillId="9" borderId="34" xfId="0" applyFont="1" applyFill="1" applyBorder="1" applyAlignment="1">
      <alignment horizontal="right" vertical="center" wrapText="1" indent="1"/>
    </xf>
    <xf numFmtId="0" fontId="10" fillId="2" borderId="7" xfId="0" applyFont="1" applyFill="1" applyBorder="1" applyAlignment="1">
      <alignment horizontal="right" vertical="center"/>
    </xf>
    <xf numFmtId="0" fontId="10" fillId="2" borderId="35" xfId="0" applyFont="1" applyFill="1" applyBorder="1" applyAlignment="1">
      <alignment horizontal="right" vertical="center"/>
    </xf>
    <xf numFmtId="0" fontId="19" fillId="10" borderId="28" xfId="0" applyFont="1" applyFill="1" applyBorder="1" applyAlignment="1">
      <alignment horizontal="center" vertical="center" wrapText="1"/>
    </xf>
    <xf numFmtId="0" fontId="19" fillId="10" borderId="25" xfId="0" applyFont="1" applyFill="1" applyBorder="1" applyAlignment="1">
      <alignment horizontal="center" vertical="center" wrapText="1"/>
    </xf>
    <xf numFmtId="0" fontId="19" fillId="10" borderId="29" xfId="0" applyFont="1" applyFill="1" applyBorder="1" applyAlignment="1">
      <alignment horizontal="center" vertical="center" wrapText="1"/>
    </xf>
    <xf numFmtId="0" fontId="19" fillId="10" borderId="36" xfId="0" applyFont="1" applyFill="1" applyBorder="1" applyAlignment="1">
      <alignment horizontal="center" vertical="center" wrapText="1"/>
    </xf>
    <xf numFmtId="0" fontId="19" fillId="10" borderId="0" xfId="0" applyFont="1" applyFill="1" applyAlignment="1">
      <alignment horizontal="center" vertical="center" wrapText="1"/>
    </xf>
    <xf numFmtId="0" fontId="19" fillId="10" borderId="37" xfId="0" applyFont="1" applyFill="1" applyBorder="1" applyAlignment="1">
      <alignment horizontal="center" vertical="center" wrapText="1"/>
    </xf>
    <xf numFmtId="0" fontId="19" fillId="10" borderId="30" xfId="0" applyFont="1" applyFill="1" applyBorder="1" applyAlignment="1">
      <alignment horizontal="center" vertical="center" wrapText="1"/>
    </xf>
    <xf numFmtId="0" fontId="19" fillId="10" borderId="31" xfId="0" applyFont="1" applyFill="1" applyBorder="1" applyAlignment="1">
      <alignment horizontal="center" vertical="center" wrapText="1"/>
    </xf>
    <xf numFmtId="0" fontId="19" fillId="10" borderId="32" xfId="0" applyFont="1" applyFill="1" applyBorder="1" applyAlignment="1">
      <alignment horizontal="center" vertical="center" wrapText="1"/>
    </xf>
    <xf numFmtId="0" fontId="0" fillId="0" borderId="25" xfId="0" applyBorder="1"/>
    <xf numFmtId="0" fontId="11" fillId="2" borderId="38" xfId="0" applyFont="1" applyFill="1" applyBorder="1" applyAlignment="1">
      <alignment horizontal="right" vertical="center" wrapText="1" indent="1"/>
    </xf>
    <xf numFmtId="0" fontId="11" fillId="2" borderId="42" xfId="0" applyFont="1" applyFill="1" applyBorder="1" applyAlignment="1">
      <alignment horizontal="right" vertical="center" wrapText="1" indent="1"/>
    </xf>
    <xf numFmtId="0" fontId="11" fillId="2" borderId="39" xfId="0" applyFont="1" applyFill="1" applyBorder="1" applyAlignment="1">
      <alignment horizontal="right" vertical="center" wrapText="1" indent="1"/>
    </xf>
    <xf numFmtId="0" fontId="0" fillId="11" borderId="0" xfId="0" applyFill="1"/>
    <xf numFmtId="0" fontId="19" fillId="2" borderId="12" xfId="0" applyFont="1" applyFill="1" applyBorder="1" applyAlignment="1">
      <alignment horizontal="right" vertical="center" wrapText="1" indent="1"/>
    </xf>
    <xf numFmtId="0" fontId="19" fillId="2" borderId="40" xfId="0" applyFont="1" applyFill="1" applyBorder="1" applyAlignment="1">
      <alignment horizontal="right" vertical="center" wrapText="1" indent="1"/>
    </xf>
    <xf numFmtId="0" fontId="20" fillId="5" borderId="11" xfId="0" applyFont="1" applyFill="1" applyBorder="1" applyAlignment="1" applyProtection="1">
      <alignment horizontal="center" vertical="center" wrapText="1"/>
      <protection locked="0"/>
    </xf>
    <xf numFmtId="0" fontId="20" fillId="5" borderId="41" xfId="0" applyFont="1" applyFill="1" applyBorder="1" applyAlignment="1" applyProtection="1">
      <alignment horizontal="center" vertical="center" wrapText="1"/>
      <protection locked="0"/>
    </xf>
    <xf numFmtId="0" fontId="0" fillId="2" borderId="37" xfId="0" applyFill="1" applyBorder="1"/>
    <xf numFmtId="0" fontId="0" fillId="2" borderId="32" xfId="0" applyFill="1" applyBorder="1"/>
    <xf numFmtId="0" fontId="19" fillId="9" borderId="28" xfId="0" applyFont="1" applyFill="1" applyBorder="1" applyAlignment="1">
      <alignment horizontal="right" wrapText="1"/>
    </xf>
    <xf numFmtId="0" fontId="19" fillId="9" borderId="33" xfId="0" applyFont="1" applyFill="1" applyBorder="1" applyAlignment="1">
      <alignment horizontal="right" wrapText="1"/>
    </xf>
    <xf numFmtId="0" fontId="11" fillId="2" borderId="38" xfId="0" applyFont="1" applyFill="1" applyBorder="1" applyAlignment="1">
      <alignment horizontal="right" vertical="center" wrapText="1"/>
    </xf>
    <xf numFmtId="0" fontId="11" fillId="2" borderId="39" xfId="0" applyFont="1" applyFill="1" applyBorder="1" applyAlignment="1">
      <alignment horizontal="right" vertical="center" wrapText="1"/>
    </xf>
    <xf numFmtId="0" fontId="10" fillId="9" borderId="26" xfId="0" applyFont="1" applyFill="1" applyBorder="1" applyAlignment="1">
      <alignment horizontal="left" vertical="center" wrapText="1" indent="2"/>
    </xf>
    <xf numFmtId="0" fontId="10" fillId="9" borderId="17" xfId="0" applyFont="1" applyFill="1" applyBorder="1" applyAlignment="1">
      <alignment horizontal="left" vertical="center" wrapText="1" indent="2"/>
    </xf>
    <xf numFmtId="0" fontId="17" fillId="9" borderId="30" xfId="0" applyFont="1" applyFill="1" applyBorder="1" applyAlignment="1">
      <alignment horizontal="right" vertical="center" wrapText="1"/>
    </xf>
    <xf numFmtId="0" fontId="17" fillId="9" borderId="34" xfId="0" applyFont="1" applyFill="1" applyBorder="1" applyAlignment="1">
      <alignment horizontal="right" vertical="center" wrapText="1"/>
    </xf>
    <xf numFmtId="0" fontId="11" fillId="2" borderId="44" xfId="0" applyFont="1" applyFill="1" applyBorder="1" applyAlignment="1">
      <alignment horizontal="right" vertical="center" wrapText="1"/>
    </xf>
    <xf numFmtId="0" fontId="11" fillId="2" borderId="45" xfId="0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0" fillId="11" borderId="38" xfId="0" applyFill="1" applyBorder="1"/>
    <xf numFmtId="0" fontId="0" fillId="11" borderId="42" xfId="0" applyFill="1" applyBorder="1"/>
    <xf numFmtId="2" fontId="22" fillId="2" borderId="36" xfId="0" applyNumberFormat="1" applyFont="1" applyFill="1" applyBorder="1" applyAlignment="1">
      <alignment horizontal="center" vertical="center"/>
    </xf>
    <xf numFmtId="2" fontId="22" fillId="2" borderId="30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4" dropStyle="combo" dx="16" fmlaLink="$E$12" fmlaRange="$D$101:$D$114" sel="1" val="0"/>
</file>

<file path=xl/ctrlProps/ctrlProp2.xml><?xml version="1.0" encoding="utf-8"?>
<formControlPr xmlns="http://schemas.microsoft.com/office/spreadsheetml/2009/9/main" objectType="Drop" dropLines="13" dropStyle="combo" dx="16" fmlaLink="$E$6" fmlaRange="$D$97:$D$109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11</xdr:row>
          <xdr:rowOff>28575</xdr:rowOff>
        </xdr:from>
        <xdr:to>
          <xdr:col>4</xdr:col>
          <xdr:colOff>4572000</xdr:colOff>
          <xdr:row>11</xdr:row>
          <xdr:rowOff>285750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5</xdr:row>
          <xdr:rowOff>38100</xdr:rowOff>
        </xdr:from>
        <xdr:to>
          <xdr:col>4</xdr:col>
          <xdr:colOff>3857625</xdr:colOff>
          <xdr:row>5</xdr:row>
          <xdr:rowOff>276225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114"/>
  <sheetViews>
    <sheetView tabSelected="1" zoomScale="120" zoomScaleNormal="120" workbookViewId="0">
      <pane ySplit="15" topLeftCell="A16" activePane="bottomLeft" state="frozen"/>
      <selection pane="bottomLeft" activeCell="H16" sqref="H16"/>
    </sheetView>
  </sheetViews>
  <sheetFormatPr baseColWidth="10" defaultRowHeight="15" x14ac:dyDescent="0.25"/>
  <cols>
    <col min="1" max="1" width="2.42578125" customWidth="1"/>
    <col min="2" max="2" width="1.140625" customWidth="1"/>
    <col min="3" max="3" width="1.42578125" customWidth="1"/>
    <col min="4" max="4" width="15.5703125" customWidth="1"/>
    <col min="5" max="5" width="69.42578125" customWidth="1"/>
    <col min="6" max="6" width="6.140625" style="1" customWidth="1"/>
    <col min="7" max="7" width="6.85546875" style="1" customWidth="1"/>
    <col min="8" max="8" width="16.28515625" style="1" customWidth="1"/>
    <col min="9" max="9" width="12" style="1" hidden="1" customWidth="1"/>
    <col min="10" max="10" width="12.140625" style="1" customWidth="1"/>
    <col min="11" max="11" width="11.42578125" style="2" customWidth="1"/>
    <col min="12" max="12" width="10.85546875" style="2" customWidth="1"/>
    <col min="13" max="13" width="1.42578125" customWidth="1"/>
    <col min="14" max="15" width="1.140625" customWidth="1"/>
    <col min="16" max="16" width="53.28515625" customWidth="1"/>
  </cols>
  <sheetData>
    <row r="1" spans="1:16" ht="9.75" customHeight="1" thickBot="1" x14ac:dyDescent="0.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20.100000000000001" customHeight="1" thickBot="1" x14ac:dyDescent="0.3">
      <c r="B2" s="98" t="s">
        <v>89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23"/>
      <c r="P2" s="69" t="s">
        <v>87</v>
      </c>
    </row>
    <row r="3" spans="1:16" ht="9.75" customHeight="1" thickBot="1" x14ac:dyDescent="0.3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  <c r="O3" s="23"/>
      <c r="P3" s="96" t="s">
        <v>88</v>
      </c>
    </row>
    <row r="4" spans="1:16" ht="17.100000000000001" customHeight="1" thickBot="1" x14ac:dyDescent="0.3">
      <c r="A4" s="77"/>
      <c r="B4" s="80" t="s">
        <v>83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  <c r="O4" s="23"/>
      <c r="P4" s="97"/>
    </row>
    <row r="5" spans="1:16" ht="17.100000000000001" customHeight="1" thickBot="1" x14ac:dyDescent="0.3">
      <c r="A5" s="77"/>
      <c r="B5" s="88" t="s">
        <v>81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23"/>
      <c r="P5" s="97"/>
    </row>
    <row r="6" spans="1:16" ht="20.100000000000001" customHeight="1" thickBot="1" x14ac:dyDescent="0.3">
      <c r="A6" s="77"/>
      <c r="B6" s="83" t="s">
        <v>19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O6" s="23"/>
      <c r="P6" s="97"/>
    </row>
    <row r="7" spans="1:16" ht="5.25" customHeight="1" x14ac:dyDescent="0.25">
      <c r="A7" s="77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P7" s="97"/>
    </row>
    <row r="8" spans="1:16" ht="6.95" customHeight="1" x14ac:dyDescent="0.25">
      <c r="A8" s="77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P8" s="97"/>
    </row>
    <row r="9" spans="1:16" ht="6.95" customHeight="1" thickBot="1" x14ac:dyDescent="0.3">
      <c r="A9" s="77"/>
      <c r="B9" s="12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123"/>
      <c r="P9" s="97"/>
    </row>
    <row r="10" spans="1:16" ht="19.5" customHeight="1" x14ac:dyDescent="0.25">
      <c r="A10" s="77"/>
      <c r="B10" s="123"/>
      <c r="C10" s="93"/>
      <c r="D10" s="3" t="s">
        <v>2</v>
      </c>
      <c r="E10" s="28"/>
      <c r="F10" s="110" t="s">
        <v>79</v>
      </c>
      <c r="G10" s="111"/>
      <c r="H10" s="111"/>
      <c r="I10" s="112"/>
      <c r="J10" s="104" t="s">
        <v>20</v>
      </c>
      <c r="K10" s="105"/>
      <c r="L10" s="86" t="str">
        <f>IF(F14&lt;1,"",(IF(L13&lt;&gt;"",((IF(((L13*30*F14/(K15+J15)))&lt;1,1,(((IF(((L13*30*F14/(K15+J15)))&gt;6,6,(L13*30*F14/(K15+J15))))))))),"")))</f>
        <v/>
      </c>
      <c r="M10" s="91"/>
      <c r="N10" s="123"/>
      <c r="P10" s="78" t="s">
        <v>80</v>
      </c>
    </row>
    <row r="11" spans="1:16" ht="22.5" customHeight="1" thickBot="1" x14ac:dyDescent="0.3">
      <c r="A11" s="77"/>
      <c r="B11" s="123"/>
      <c r="C11" s="93"/>
      <c r="D11" s="4" t="s">
        <v>3</v>
      </c>
      <c r="E11" s="29"/>
      <c r="F11" s="113"/>
      <c r="G11" s="114"/>
      <c r="H11" s="114"/>
      <c r="I11" s="115"/>
      <c r="J11" s="106" t="s">
        <v>21</v>
      </c>
      <c r="K11" s="107"/>
      <c r="L11" s="87"/>
      <c r="M11" s="91"/>
      <c r="N11" s="123"/>
      <c r="P11" s="79"/>
    </row>
    <row r="12" spans="1:16" ht="26.25" customHeight="1" thickBot="1" x14ac:dyDescent="0.3">
      <c r="A12" s="77"/>
      <c r="B12" s="123"/>
      <c r="C12" s="93"/>
      <c r="D12" s="31" t="s">
        <v>12</v>
      </c>
      <c r="E12" s="32">
        <v>1</v>
      </c>
      <c r="F12" s="116"/>
      <c r="G12" s="117"/>
      <c r="H12" s="117"/>
      <c r="I12" s="118"/>
      <c r="J12" s="120" t="s">
        <v>78</v>
      </c>
      <c r="K12" s="122"/>
      <c r="L12" s="43">
        <f>J15+K15</f>
        <v>0</v>
      </c>
      <c r="M12" s="91"/>
      <c r="N12" s="123"/>
      <c r="O12" s="17"/>
      <c r="P12" s="94" t="s">
        <v>84</v>
      </c>
    </row>
    <row r="13" spans="1:16" ht="24.75" customHeight="1" thickBot="1" x14ac:dyDescent="0.3">
      <c r="A13" s="77"/>
      <c r="B13" s="123"/>
      <c r="C13" s="93"/>
      <c r="D13" s="33" t="s">
        <v>11</v>
      </c>
      <c r="E13" s="29"/>
      <c r="F13" s="108" t="s">
        <v>10</v>
      </c>
      <c r="G13" s="109"/>
      <c r="H13" s="30"/>
      <c r="I13" s="120" t="s">
        <v>8</v>
      </c>
      <c r="J13" s="121"/>
      <c r="K13" s="122"/>
      <c r="L13" s="48" t="str">
        <f>IF(K15&gt;0,(L15/K15),"")</f>
        <v/>
      </c>
      <c r="M13" s="91"/>
      <c r="N13" s="123"/>
      <c r="P13" s="95"/>
    </row>
    <row r="14" spans="1:16" ht="39.75" customHeight="1" x14ac:dyDescent="0.25">
      <c r="A14" s="77"/>
      <c r="B14" s="123"/>
      <c r="C14" s="93"/>
      <c r="D14" s="124" t="s">
        <v>13</v>
      </c>
      <c r="E14" s="125"/>
      <c r="F14" s="126"/>
      <c r="G14" s="127"/>
      <c r="H14" s="76" t="s">
        <v>99</v>
      </c>
      <c r="I14" s="44" t="s">
        <v>6</v>
      </c>
      <c r="J14" s="45" t="s">
        <v>85</v>
      </c>
      <c r="K14" s="46" t="s">
        <v>4</v>
      </c>
      <c r="L14" s="65" t="s">
        <v>9</v>
      </c>
      <c r="M14" s="91"/>
      <c r="N14" s="123"/>
      <c r="P14" s="75" t="s">
        <v>86</v>
      </c>
    </row>
    <row r="15" spans="1:16" ht="23.25" customHeight="1" thickBot="1" x14ac:dyDescent="0.3">
      <c r="A15" s="77"/>
      <c r="B15" s="123"/>
      <c r="C15" s="93"/>
      <c r="D15" s="62" t="s">
        <v>7</v>
      </c>
      <c r="E15" s="63" t="s">
        <v>0</v>
      </c>
      <c r="F15" s="34" t="s">
        <v>1</v>
      </c>
      <c r="G15" s="64" t="s">
        <v>77</v>
      </c>
      <c r="H15" s="49" t="s">
        <v>98</v>
      </c>
      <c r="I15" s="7">
        <f>COUNT(I16:I86)</f>
        <v>0</v>
      </c>
      <c r="J15" s="70">
        <f>SUM(J16:J86)</f>
        <v>0</v>
      </c>
      <c r="K15" s="71">
        <f>SUM(K16:K86)</f>
        <v>0</v>
      </c>
      <c r="L15" s="72">
        <f>SUM(L16:L86)</f>
        <v>0</v>
      </c>
      <c r="M15" s="91"/>
      <c r="N15" s="123"/>
      <c r="P15" s="74" t="str">
        <f>"Bitte keine Prüfungsleistungen aus dem " &amp;P16 &amp; " eintragen!"</f>
        <v>Bitte keine Prüfungsleistungen aus dem SS 23 eintragen!</v>
      </c>
    </row>
    <row r="16" spans="1:16" x14ac:dyDescent="0.25">
      <c r="A16" s="77"/>
      <c r="B16" s="123"/>
      <c r="C16" s="93"/>
      <c r="D16" s="56"/>
      <c r="E16" s="20"/>
      <c r="F16" s="66"/>
      <c r="G16" s="66"/>
      <c r="H16" s="22"/>
      <c r="I16" s="5" t="str">
        <f>IF(H16&lt;&gt;$P$16,(IF(F16&lt;&gt;"",1,"")),"")</f>
        <v/>
      </c>
      <c r="J16" s="6" t="str">
        <f>IF(H16=$P$16,"",(IF(G16&gt;0.9,(IF(F16&lt;&gt;"","",G16)),"")))</f>
        <v/>
      </c>
      <c r="K16" s="50" t="str">
        <f>IF(I16=1,(IF(F16="","",G16)),"")</f>
        <v/>
      </c>
      <c r="L16" s="61" t="str">
        <f>IF(I16=1,F16*G16,"")</f>
        <v/>
      </c>
      <c r="M16" s="91"/>
      <c r="N16" s="123"/>
      <c r="P16" s="73" t="s">
        <v>100</v>
      </c>
    </row>
    <row r="17" spans="1:16" ht="15" customHeight="1" x14ac:dyDescent="0.25">
      <c r="A17" s="77"/>
      <c r="B17" s="123"/>
      <c r="C17" s="93"/>
      <c r="D17" s="57"/>
      <c r="E17" s="19"/>
      <c r="F17" s="67"/>
      <c r="G17" s="67"/>
      <c r="H17" s="22"/>
      <c r="I17" s="5" t="str">
        <f t="shared" ref="I17:I80" si="0">IF(H17&lt;&gt;$P$16,(IF(F17&lt;&gt;"",1,"")),"")</f>
        <v/>
      </c>
      <c r="J17" s="6" t="str">
        <f t="shared" ref="J17:J80" si="1">IF(H17=$P$16,"",(IF(G17&gt;0.9,(IF(F17&lt;&gt;"","",G17)),"")))</f>
        <v/>
      </c>
      <c r="K17" s="50" t="str">
        <f>IF(I17=1,(IF(F17="","",G17)),"")</f>
        <v/>
      </c>
      <c r="L17" s="61" t="str">
        <f>IF(I17=1,F17*G17,"")</f>
        <v/>
      </c>
      <c r="M17" s="91"/>
      <c r="N17" s="123"/>
    </row>
    <row r="18" spans="1:16" x14ac:dyDescent="0.25">
      <c r="A18" s="77"/>
      <c r="B18" s="123"/>
      <c r="C18" s="93"/>
      <c r="D18" s="57"/>
      <c r="E18" s="19"/>
      <c r="F18" s="67"/>
      <c r="G18" s="67"/>
      <c r="H18" s="22"/>
      <c r="I18" s="5" t="str">
        <f t="shared" si="0"/>
        <v/>
      </c>
      <c r="J18" s="6" t="str">
        <f t="shared" si="1"/>
        <v/>
      </c>
      <c r="K18" s="50" t="str">
        <f t="shared" ref="K18:K81" si="2">IF(I18=1,(IF(F18="","",G18)),"")</f>
        <v/>
      </c>
      <c r="L18" s="61" t="str">
        <f t="shared" ref="L18:L81" si="3">IF(I18=1,F18*G18,"")</f>
        <v/>
      </c>
      <c r="M18" s="91"/>
      <c r="N18" s="123"/>
    </row>
    <row r="19" spans="1:16" x14ac:dyDescent="0.25">
      <c r="A19" s="77"/>
      <c r="B19" s="123"/>
      <c r="C19" s="93"/>
      <c r="D19" s="57"/>
      <c r="E19" s="19"/>
      <c r="F19" s="67"/>
      <c r="G19" s="67"/>
      <c r="H19" s="22"/>
      <c r="I19" s="5" t="str">
        <f t="shared" si="0"/>
        <v/>
      </c>
      <c r="J19" s="6" t="str">
        <f t="shared" si="1"/>
        <v/>
      </c>
      <c r="K19" s="50" t="str">
        <f t="shared" si="2"/>
        <v/>
      </c>
      <c r="L19" s="61" t="str">
        <f t="shared" si="3"/>
        <v/>
      </c>
      <c r="M19" s="91"/>
      <c r="N19" s="123"/>
    </row>
    <row r="20" spans="1:16" x14ac:dyDescent="0.25">
      <c r="A20" s="77"/>
      <c r="B20" s="123"/>
      <c r="C20" s="93"/>
      <c r="D20" s="57"/>
      <c r="E20" s="19"/>
      <c r="F20" s="67"/>
      <c r="G20" s="67"/>
      <c r="H20" s="22"/>
      <c r="I20" s="5" t="str">
        <f t="shared" si="0"/>
        <v/>
      </c>
      <c r="J20" s="6" t="str">
        <f t="shared" si="1"/>
        <v/>
      </c>
      <c r="K20" s="50" t="str">
        <f t="shared" si="2"/>
        <v/>
      </c>
      <c r="L20" s="61" t="str">
        <f t="shared" si="3"/>
        <v/>
      </c>
      <c r="M20" s="91"/>
      <c r="N20" s="123"/>
    </row>
    <row r="21" spans="1:16" x14ac:dyDescent="0.25">
      <c r="A21" s="77"/>
      <c r="B21" s="123"/>
      <c r="C21" s="93"/>
      <c r="D21" s="57"/>
      <c r="E21" s="19"/>
      <c r="F21" s="67"/>
      <c r="G21" s="67"/>
      <c r="H21" s="22"/>
      <c r="I21" s="5" t="str">
        <f t="shared" si="0"/>
        <v/>
      </c>
      <c r="J21" s="6" t="str">
        <f t="shared" si="1"/>
        <v/>
      </c>
      <c r="K21" s="50" t="str">
        <f t="shared" si="2"/>
        <v/>
      </c>
      <c r="L21" s="61" t="str">
        <f t="shared" si="3"/>
        <v/>
      </c>
      <c r="M21" s="91"/>
      <c r="N21" s="123"/>
    </row>
    <row r="22" spans="1:16" x14ac:dyDescent="0.25">
      <c r="A22" s="77"/>
      <c r="B22" s="123"/>
      <c r="C22" s="93"/>
      <c r="D22" s="57"/>
      <c r="E22" s="19"/>
      <c r="F22" s="67"/>
      <c r="G22" s="67"/>
      <c r="H22" s="22"/>
      <c r="I22" s="5" t="str">
        <f t="shared" si="0"/>
        <v/>
      </c>
      <c r="J22" s="6" t="str">
        <f t="shared" si="1"/>
        <v/>
      </c>
      <c r="K22" s="50" t="str">
        <f t="shared" si="2"/>
        <v/>
      </c>
      <c r="L22" s="61" t="str">
        <f t="shared" si="3"/>
        <v/>
      </c>
      <c r="M22" s="91"/>
      <c r="N22" s="123"/>
    </row>
    <row r="23" spans="1:16" x14ac:dyDescent="0.25">
      <c r="A23" s="77"/>
      <c r="B23" s="123"/>
      <c r="C23" s="93"/>
      <c r="D23" s="57"/>
      <c r="E23" s="19"/>
      <c r="F23" s="67"/>
      <c r="G23" s="67"/>
      <c r="H23" s="22"/>
      <c r="I23" s="5" t="str">
        <f t="shared" si="0"/>
        <v/>
      </c>
      <c r="J23" s="6" t="str">
        <f t="shared" si="1"/>
        <v/>
      </c>
      <c r="K23" s="50" t="str">
        <f t="shared" si="2"/>
        <v/>
      </c>
      <c r="L23" s="61" t="str">
        <f t="shared" si="3"/>
        <v/>
      </c>
      <c r="M23" s="91"/>
      <c r="N23" s="123"/>
    </row>
    <row r="24" spans="1:16" x14ac:dyDescent="0.25">
      <c r="A24" s="77"/>
      <c r="B24" s="123"/>
      <c r="C24" s="93"/>
      <c r="D24" s="57"/>
      <c r="E24" s="19"/>
      <c r="F24" s="67"/>
      <c r="G24" s="67"/>
      <c r="H24" s="22"/>
      <c r="I24" s="5" t="str">
        <f t="shared" si="0"/>
        <v/>
      </c>
      <c r="J24" s="6" t="str">
        <f t="shared" si="1"/>
        <v/>
      </c>
      <c r="K24" s="50" t="str">
        <f t="shared" si="2"/>
        <v/>
      </c>
      <c r="L24" s="61" t="str">
        <f t="shared" si="3"/>
        <v/>
      </c>
      <c r="M24" s="91"/>
      <c r="N24" s="123"/>
    </row>
    <row r="25" spans="1:16" x14ac:dyDescent="0.25">
      <c r="A25" s="77"/>
      <c r="B25" s="123"/>
      <c r="C25" s="93"/>
      <c r="D25" s="57"/>
      <c r="E25" s="19"/>
      <c r="F25" s="67"/>
      <c r="G25" s="67"/>
      <c r="H25" s="22"/>
      <c r="I25" s="5" t="str">
        <f t="shared" si="0"/>
        <v/>
      </c>
      <c r="J25" s="6" t="str">
        <f t="shared" si="1"/>
        <v/>
      </c>
      <c r="K25" s="50" t="str">
        <f t="shared" si="2"/>
        <v/>
      </c>
      <c r="L25" s="61" t="str">
        <f t="shared" si="3"/>
        <v/>
      </c>
      <c r="M25" s="91"/>
      <c r="N25" s="123"/>
      <c r="P25" s="9"/>
    </row>
    <row r="26" spans="1:16" x14ac:dyDescent="0.25">
      <c r="A26" s="77"/>
      <c r="B26" s="123"/>
      <c r="C26" s="93"/>
      <c r="D26" s="57"/>
      <c r="E26" s="19"/>
      <c r="F26" s="67"/>
      <c r="G26" s="67"/>
      <c r="H26" s="22"/>
      <c r="I26" s="5" t="str">
        <f t="shared" si="0"/>
        <v/>
      </c>
      <c r="J26" s="6" t="str">
        <f t="shared" si="1"/>
        <v/>
      </c>
      <c r="K26" s="50" t="str">
        <f t="shared" si="2"/>
        <v/>
      </c>
      <c r="L26" s="61" t="str">
        <f t="shared" si="3"/>
        <v/>
      </c>
      <c r="M26" s="91"/>
      <c r="N26" s="123"/>
      <c r="P26" s="9"/>
    </row>
    <row r="27" spans="1:16" x14ac:dyDescent="0.25">
      <c r="A27" s="77"/>
      <c r="B27" s="123"/>
      <c r="C27" s="93"/>
      <c r="D27" s="57"/>
      <c r="E27" s="19"/>
      <c r="F27" s="67"/>
      <c r="G27" s="67"/>
      <c r="H27" s="22"/>
      <c r="I27" s="5" t="str">
        <f t="shared" si="0"/>
        <v/>
      </c>
      <c r="J27" s="6" t="str">
        <f t="shared" si="1"/>
        <v/>
      </c>
      <c r="K27" s="50" t="str">
        <f t="shared" si="2"/>
        <v/>
      </c>
      <c r="L27" s="61" t="str">
        <f t="shared" si="3"/>
        <v/>
      </c>
      <c r="M27" s="91"/>
      <c r="N27" s="123"/>
      <c r="P27" s="9"/>
    </row>
    <row r="28" spans="1:16" x14ac:dyDescent="0.25">
      <c r="A28" s="77"/>
      <c r="B28" s="123"/>
      <c r="C28" s="93"/>
      <c r="D28" s="57"/>
      <c r="E28" s="19"/>
      <c r="F28" s="67"/>
      <c r="G28" s="67"/>
      <c r="H28" s="22"/>
      <c r="I28" s="5" t="str">
        <f t="shared" si="0"/>
        <v/>
      </c>
      <c r="J28" s="6" t="str">
        <f t="shared" si="1"/>
        <v/>
      </c>
      <c r="K28" s="50" t="str">
        <f t="shared" si="2"/>
        <v/>
      </c>
      <c r="L28" s="61" t="str">
        <f t="shared" si="3"/>
        <v/>
      </c>
      <c r="M28" s="91"/>
      <c r="N28" s="123"/>
      <c r="P28" s="9"/>
    </row>
    <row r="29" spans="1:16" x14ac:dyDescent="0.25">
      <c r="A29" s="77"/>
      <c r="B29" s="123"/>
      <c r="C29" s="93"/>
      <c r="D29" s="57"/>
      <c r="E29" s="19"/>
      <c r="F29" s="67"/>
      <c r="G29" s="67"/>
      <c r="H29" s="22"/>
      <c r="I29" s="5" t="str">
        <f t="shared" si="0"/>
        <v/>
      </c>
      <c r="J29" s="6" t="str">
        <f t="shared" si="1"/>
        <v/>
      </c>
      <c r="K29" s="50" t="str">
        <f t="shared" si="2"/>
        <v/>
      </c>
      <c r="L29" s="61" t="str">
        <f t="shared" si="3"/>
        <v/>
      </c>
      <c r="M29" s="91"/>
      <c r="N29" s="123"/>
      <c r="P29" s="9"/>
    </row>
    <row r="30" spans="1:16" x14ac:dyDescent="0.25">
      <c r="A30" s="77"/>
      <c r="B30" s="123"/>
      <c r="C30" s="93"/>
      <c r="D30" s="57"/>
      <c r="E30" s="19"/>
      <c r="F30" s="67"/>
      <c r="G30" s="67"/>
      <c r="H30" s="22"/>
      <c r="I30" s="5" t="str">
        <f t="shared" si="0"/>
        <v/>
      </c>
      <c r="J30" s="6" t="str">
        <f t="shared" si="1"/>
        <v/>
      </c>
      <c r="K30" s="50" t="str">
        <f t="shared" si="2"/>
        <v/>
      </c>
      <c r="L30" s="61" t="str">
        <f t="shared" si="3"/>
        <v/>
      </c>
      <c r="M30" s="91"/>
      <c r="N30" s="123"/>
      <c r="P30" s="9"/>
    </row>
    <row r="31" spans="1:16" x14ac:dyDescent="0.25">
      <c r="A31" s="77"/>
      <c r="B31" s="123"/>
      <c r="C31" s="93"/>
      <c r="D31" s="57"/>
      <c r="E31" s="19"/>
      <c r="F31" s="67"/>
      <c r="G31" s="67"/>
      <c r="H31" s="22"/>
      <c r="I31" s="5" t="str">
        <f t="shared" si="0"/>
        <v/>
      </c>
      <c r="J31" s="6" t="str">
        <f t="shared" si="1"/>
        <v/>
      </c>
      <c r="K31" s="50" t="str">
        <f t="shared" si="2"/>
        <v/>
      </c>
      <c r="L31" s="61" t="str">
        <f t="shared" si="3"/>
        <v/>
      </c>
      <c r="M31" s="91"/>
      <c r="N31" s="123"/>
      <c r="P31" s="9"/>
    </row>
    <row r="32" spans="1:16" x14ac:dyDescent="0.25">
      <c r="A32" s="77"/>
      <c r="B32" s="123"/>
      <c r="C32" s="93"/>
      <c r="D32" s="57"/>
      <c r="E32" s="19"/>
      <c r="F32" s="67"/>
      <c r="G32" s="67"/>
      <c r="H32" s="22"/>
      <c r="I32" s="5" t="str">
        <f t="shared" si="0"/>
        <v/>
      </c>
      <c r="J32" s="6" t="str">
        <f t="shared" si="1"/>
        <v/>
      </c>
      <c r="K32" s="50" t="str">
        <f t="shared" si="2"/>
        <v/>
      </c>
      <c r="L32" s="61" t="str">
        <f t="shared" si="3"/>
        <v/>
      </c>
      <c r="M32" s="91"/>
      <c r="N32" s="123"/>
      <c r="P32" s="9"/>
    </row>
    <row r="33" spans="1:16" x14ac:dyDescent="0.25">
      <c r="A33" s="77"/>
      <c r="B33" s="123"/>
      <c r="C33" s="93"/>
      <c r="D33" s="57"/>
      <c r="E33" s="19"/>
      <c r="F33" s="67"/>
      <c r="G33" s="67"/>
      <c r="H33" s="22"/>
      <c r="I33" s="5" t="str">
        <f t="shared" si="0"/>
        <v/>
      </c>
      <c r="J33" s="6" t="str">
        <f t="shared" si="1"/>
        <v/>
      </c>
      <c r="K33" s="50" t="str">
        <f t="shared" si="2"/>
        <v/>
      </c>
      <c r="L33" s="61" t="str">
        <f t="shared" si="3"/>
        <v/>
      </c>
      <c r="M33" s="91"/>
      <c r="N33" s="123"/>
      <c r="P33" s="9"/>
    </row>
    <row r="34" spans="1:16" x14ac:dyDescent="0.25">
      <c r="A34" s="77"/>
      <c r="B34" s="123"/>
      <c r="C34" s="93"/>
      <c r="D34" s="57"/>
      <c r="E34" s="19"/>
      <c r="F34" s="67"/>
      <c r="G34" s="67"/>
      <c r="H34" s="22"/>
      <c r="I34" s="5" t="str">
        <f t="shared" si="0"/>
        <v/>
      </c>
      <c r="J34" s="6" t="str">
        <f t="shared" si="1"/>
        <v/>
      </c>
      <c r="K34" s="50" t="str">
        <f t="shared" si="2"/>
        <v/>
      </c>
      <c r="L34" s="61" t="str">
        <f t="shared" si="3"/>
        <v/>
      </c>
      <c r="M34" s="91"/>
      <c r="N34" s="123"/>
      <c r="P34" s="9"/>
    </row>
    <row r="35" spans="1:16" x14ac:dyDescent="0.25">
      <c r="A35" s="77"/>
      <c r="B35" s="123"/>
      <c r="C35" s="93"/>
      <c r="D35" s="57"/>
      <c r="E35" s="19"/>
      <c r="F35" s="67"/>
      <c r="G35" s="67"/>
      <c r="H35" s="22"/>
      <c r="I35" s="5" t="str">
        <f t="shared" si="0"/>
        <v/>
      </c>
      <c r="J35" s="6" t="str">
        <f t="shared" si="1"/>
        <v/>
      </c>
      <c r="K35" s="50" t="str">
        <f t="shared" si="2"/>
        <v/>
      </c>
      <c r="L35" s="61" t="str">
        <f t="shared" si="3"/>
        <v/>
      </c>
      <c r="M35" s="91"/>
      <c r="N35" s="123"/>
      <c r="P35" s="9"/>
    </row>
    <row r="36" spans="1:16" x14ac:dyDescent="0.25">
      <c r="A36" s="77"/>
      <c r="B36" s="123"/>
      <c r="C36" s="93"/>
      <c r="D36" s="57"/>
      <c r="E36" s="19"/>
      <c r="F36" s="67"/>
      <c r="G36" s="67"/>
      <c r="H36" s="22"/>
      <c r="I36" s="5" t="str">
        <f t="shared" si="0"/>
        <v/>
      </c>
      <c r="J36" s="6" t="str">
        <f t="shared" si="1"/>
        <v/>
      </c>
      <c r="K36" s="50" t="str">
        <f t="shared" si="2"/>
        <v/>
      </c>
      <c r="L36" s="61" t="str">
        <f t="shared" si="3"/>
        <v/>
      </c>
      <c r="M36" s="91"/>
      <c r="N36" s="123"/>
      <c r="P36" s="9"/>
    </row>
    <row r="37" spans="1:16" x14ac:dyDescent="0.25">
      <c r="A37" s="77"/>
      <c r="B37" s="123"/>
      <c r="C37" s="93"/>
      <c r="D37" s="57"/>
      <c r="E37" s="19"/>
      <c r="F37" s="67"/>
      <c r="G37" s="67"/>
      <c r="H37" s="22"/>
      <c r="I37" s="5" t="str">
        <f t="shared" si="0"/>
        <v/>
      </c>
      <c r="J37" s="6" t="str">
        <f t="shared" si="1"/>
        <v/>
      </c>
      <c r="K37" s="50" t="str">
        <f t="shared" si="2"/>
        <v/>
      </c>
      <c r="L37" s="61" t="str">
        <f t="shared" si="3"/>
        <v/>
      </c>
      <c r="M37" s="91"/>
      <c r="N37" s="123"/>
      <c r="P37" s="9"/>
    </row>
    <row r="38" spans="1:16" x14ac:dyDescent="0.25">
      <c r="A38" s="77"/>
      <c r="B38" s="123"/>
      <c r="C38" s="93"/>
      <c r="D38" s="57"/>
      <c r="E38" s="19"/>
      <c r="F38" s="67"/>
      <c r="G38" s="67"/>
      <c r="H38" s="22"/>
      <c r="I38" s="5" t="str">
        <f t="shared" si="0"/>
        <v/>
      </c>
      <c r="J38" s="6" t="str">
        <f t="shared" si="1"/>
        <v/>
      </c>
      <c r="K38" s="50" t="str">
        <f t="shared" si="2"/>
        <v/>
      </c>
      <c r="L38" s="61" t="str">
        <f t="shared" si="3"/>
        <v/>
      </c>
      <c r="M38" s="91"/>
      <c r="N38" s="123"/>
      <c r="P38" s="9"/>
    </row>
    <row r="39" spans="1:16" x14ac:dyDescent="0.25">
      <c r="A39" s="77"/>
      <c r="B39" s="123"/>
      <c r="C39" s="93"/>
      <c r="D39" s="57"/>
      <c r="E39" s="19"/>
      <c r="F39" s="67"/>
      <c r="G39" s="67"/>
      <c r="H39" s="22"/>
      <c r="I39" s="5" t="str">
        <f t="shared" si="0"/>
        <v/>
      </c>
      <c r="J39" s="6" t="str">
        <f t="shared" si="1"/>
        <v/>
      </c>
      <c r="K39" s="50" t="str">
        <f t="shared" si="2"/>
        <v/>
      </c>
      <c r="L39" s="61" t="str">
        <f t="shared" si="3"/>
        <v/>
      </c>
      <c r="M39" s="91"/>
      <c r="N39" s="123"/>
      <c r="P39" s="9"/>
    </row>
    <row r="40" spans="1:16" x14ac:dyDescent="0.25">
      <c r="A40" s="77"/>
      <c r="B40" s="123"/>
      <c r="C40" s="93"/>
      <c r="D40" s="57"/>
      <c r="E40" s="19"/>
      <c r="F40" s="67"/>
      <c r="G40" s="67"/>
      <c r="H40" s="22"/>
      <c r="I40" s="5" t="str">
        <f t="shared" si="0"/>
        <v/>
      </c>
      <c r="J40" s="6" t="str">
        <f t="shared" si="1"/>
        <v/>
      </c>
      <c r="K40" s="50" t="str">
        <f t="shared" si="2"/>
        <v/>
      </c>
      <c r="L40" s="61" t="str">
        <f t="shared" si="3"/>
        <v/>
      </c>
      <c r="M40" s="91"/>
      <c r="N40" s="123"/>
      <c r="P40" s="9"/>
    </row>
    <row r="41" spans="1:16" x14ac:dyDescent="0.25">
      <c r="A41" s="77"/>
      <c r="B41" s="123"/>
      <c r="C41" s="93"/>
      <c r="D41" s="57"/>
      <c r="E41" s="19"/>
      <c r="F41" s="67"/>
      <c r="G41" s="67"/>
      <c r="H41" s="22"/>
      <c r="I41" s="5" t="str">
        <f t="shared" si="0"/>
        <v/>
      </c>
      <c r="J41" s="6" t="str">
        <f t="shared" si="1"/>
        <v/>
      </c>
      <c r="K41" s="50" t="str">
        <f t="shared" si="2"/>
        <v/>
      </c>
      <c r="L41" s="61" t="str">
        <f t="shared" si="3"/>
        <v/>
      </c>
      <c r="M41" s="91"/>
      <c r="N41" s="123"/>
      <c r="P41" s="9"/>
    </row>
    <row r="42" spans="1:16" x14ac:dyDescent="0.25">
      <c r="A42" s="77"/>
      <c r="B42" s="123"/>
      <c r="C42" s="93"/>
      <c r="D42" s="57"/>
      <c r="E42" s="19"/>
      <c r="F42" s="67"/>
      <c r="G42" s="67"/>
      <c r="H42" s="22"/>
      <c r="I42" s="5" t="str">
        <f t="shared" si="0"/>
        <v/>
      </c>
      <c r="J42" s="6" t="str">
        <f t="shared" si="1"/>
        <v/>
      </c>
      <c r="K42" s="50" t="str">
        <f t="shared" si="2"/>
        <v/>
      </c>
      <c r="L42" s="61" t="str">
        <f t="shared" si="3"/>
        <v/>
      </c>
      <c r="M42" s="91"/>
      <c r="N42" s="123"/>
      <c r="P42" s="9"/>
    </row>
    <row r="43" spans="1:16" x14ac:dyDescent="0.25">
      <c r="A43" s="77"/>
      <c r="B43" s="123"/>
      <c r="C43" s="93"/>
      <c r="D43" s="57"/>
      <c r="E43" s="19"/>
      <c r="F43" s="67"/>
      <c r="G43" s="67"/>
      <c r="H43" s="22"/>
      <c r="I43" s="5" t="str">
        <f t="shared" si="0"/>
        <v/>
      </c>
      <c r="J43" s="6" t="str">
        <f t="shared" si="1"/>
        <v/>
      </c>
      <c r="K43" s="50" t="str">
        <f t="shared" si="2"/>
        <v/>
      </c>
      <c r="L43" s="61" t="str">
        <f t="shared" si="3"/>
        <v/>
      </c>
      <c r="M43" s="91"/>
      <c r="N43" s="123"/>
      <c r="P43" s="9"/>
    </row>
    <row r="44" spans="1:16" x14ac:dyDescent="0.25">
      <c r="A44" s="77"/>
      <c r="B44" s="123"/>
      <c r="C44" s="93"/>
      <c r="D44" s="57"/>
      <c r="E44" s="19"/>
      <c r="F44" s="67"/>
      <c r="G44" s="67"/>
      <c r="H44" s="22"/>
      <c r="I44" s="5" t="str">
        <f t="shared" si="0"/>
        <v/>
      </c>
      <c r="J44" s="6" t="str">
        <f t="shared" si="1"/>
        <v/>
      </c>
      <c r="K44" s="50" t="str">
        <f t="shared" si="2"/>
        <v/>
      </c>
      <c r="L44" s="61" t="str">
        <f t="shared" si="3"/>
        <v/>
      </c>
      <c r="M44" s="91"/>
      <c r="N44" s="123"/>
      <c r="P44" s="9"/>
    </row>
    <row r="45" spans="1:16" x14ac:dyDescent="0.25">
      <c r="A45" s="77"/>
      <c r="B45" s="123"/>
      <c r="C45" s="93"/>
      <c r="D45" s="57"/>
      <c r="E45" s="19"/>
      <c r="F45" s="67"/>
      <c r="G45" s="67"/>
      <c r="H45" s="22"/>
      <c r="I45" s="5" t="str">
        <f t="shared" si="0"/>
        <v/>
      </c>
      <c r="J45" s="6" t="str">
        <f t="shared" si="1"/>
        <v/>
      </c>
      <c r="K45" s="50" t="str">
        <f t="shared" si="2"/>
        <v/>
      </c>
      <c r="L45" s="61" t="str">
        <f t="shared" si="3"/>
        <v/>
      </c>
      <c r="M45" s="91"/>
      <c r="N45" s="123"/>
      <c r="P45" s="9"/>
    </row>
    <row r="46" spans="1:16" x14ac:dyDescent="0.25">
      <c r="A46" s="77"/>
      <c r="B46" s="123"/>
      <c r="C46" s="93"/>
      <c r="D46" s="57"/>
      <c r="E46" s="19"/>
      <c r="F46" s="67"/>
      <c r="G46" s="67"/>
      <c r="H46" s="22"/>
      <c r="I46" s="5" t="str">
        <f t="shared" si="0"/>
        <v/>
      </c>
      <c r="J46" s="6" t="str">
        <f t="shared" si="1"/>
        <v/>
      </c>
      <c r="K46" s="50" t="str">
        <f t="shared" si="2"/>
        <v/>
      </c>
      <c r="L46" s="61" t="str">
        <f t="shared" si="3"/>
        <v/>
      </c>
      <c r="M46" s="91"/>
      <c r="N46" s="123"/>
      <c r="P46" s="9"/>
    </row>
    <row r="47" spans="1:16" x14ac:dyDescent="0.25">
      <c r="A47" s="77"/>
      <c r="B47" s="123"/>
      <c r="C47" s="93"/>
      <c r="D47" s="57"/>
      <c r="E47" s="19"/>
      <c r="F47" s="67"/>
      <c r="G47" s="67"/>
      <c r="H47" s="22"/>
      <c r="I47" s="5" t="str">
        <f t="shared" si="0"/>
        <v/>
      </c>
      <c r="J47" s="6" t="str">
        <f t="shared" si="1"/>
        <v/>
      </c>
      <c r="K47" s="50" t="str">
        <f t="shared" si="2"/>
        <v/>
      </c>
      <c r="L47" s="61" t="str">
        <f t="shared" si="3"/>
        <v/>
      </c>
      <c r="M47" s="91"/>
      <c r="N47" s="123"/>
      <c r="P47" s="9"/>
    </row>
    <row r="48" spans="1:16" x14ac:dyDescent="0.25">
      <c r="A48" s="77"/>
      <c r="B48" s="123"/>
      <c r="C48" s="93"/>
      <c r="D48" s="57"/>
      <c r="E48" s="19"/>
      <c r="F48" s="67"/>
      <c r="G48" s="67"/>
      <c r="H48" s="22"/>
      <c r="I48" s="5" t="str">
        <f t="shared" si="0"/>
        <v/>
      </c>
      <c r="J48" s="6" t="str">
        <f t="shared" si="1"/>
        <v/>
      </c>
      <c r="K48" s="50" t="str">
        <f t="shared" si="2"/>
        <v/>
      </c>
      <c r="L48" s="61" t="str">
        <f t="shared" si="3"/>
        <v/>
      </c>
      <c r="M48" s="91"/>
      <c r="N48" s="123"/>
      <c r="P48" s="9"/>
    </row>
    <row r="49" spans="1:16" x14ac:dyDescent="0.25">
      <c r="A49" s="77"/>
      <c r="B49" s="123"/>
      <c r="C49" s="93"/>
      <c r="D49" s="57"/>
      <c r="E49" s="19"/>
      <c r="F49" s="67"/>
      <c r="G49" s="67"/>
      <c r="H49" s="22"/>
      <c r="I49" s="5" t="str">
        <f t="shared" si="0"/>
        <v/>
      </c>
      <c r="J49" s="6" t="str">
        <f t="shared" si="1"/>
        <v/>
      </c>
      <c r="K49" s="50" t="str">
        <f t="shared" si="2"/>
        <v/>
      </c>
      <c r="L49" s="61" t="str">
        <f t="shared" si="3"/>
        <v/>
      </c>
      <c r="M49" s="91"/>
      <c r="N49" s="123"/>
      <c r="P49" s="9"/>
    </row>
    <row r="50" spans="1:16" x14ac:dyDescent="0.25">
      <c r="A50" s="77"/>
      <c r="B50" s="123"/>
      <c r="C50" s="93"/>
      <c r="D50" s="57"/>
      <c r="E50" s="19"/>
      <c r="F50" s="67"/>
      <c r="G50" s="67"/>
      <c r="H50" s="22"/>
      <c r="I50" s="5" t="str">
        <f t="shared" si="0"/>
        <v/>
      </c>
      <c r="J50" s="6" t="str">
        <f t="shared" si="1"/>
        <v/>
      </c>
      <c r="K50" s="50" t="str">
        <f t="shared" si="2"/>
        <v/>
      </c>
      <c r="L50" s="61" t="str">
        <f t="shared" si="3"/>
        <v/>
      </c>
      <c r="M50" s="91"/>
      <c r="N50" s="123"/>
      <c r="P50" s="9"/>
    </row>
    <row r="51" spans="1:16" x14ac:dyDescent="0.25">
      <c r="A51" s="77"/>
      <c r="B51" s="123"/>
      <c r="C51" s="93"/>
      <c r="D51" s="57"/>
      <c r="E51" s="19"/>
      <c r="F51" s="67"/>
      <c r="G51" s="67"/>
      <c r="H51" s="22"/>
      <c r="I51" s="5" t="str">
        <f t="shared" si="0"/>
        <v/>
      </c>
      <c r="J51" s="6" t="str">
        <f t="shared" si="1"/>
        <v/>
      </c>
      <c r="K51" s="50" t="str">
        <f t="shared" si="2"/>
        <v/>
      </c>
      <c r="L51" s="61" t="str">
        <f t="shared" si="3"/>
        <v/>
      </c>
      <c r="M51" s="91"/>
      <c r="N51" s="123"/>
      <c r="P51" s="9"/>
    </row>
    <row r="52" spans="1:16" x14ac:dyDescent="0.25">
      <c r="A52" s="77"/>
      <c r="B52" s="123"/>
      <c r="C52" s="93"/>
      <c r="D52" s="57"/>
      <c r="E52" s="19"/>
      <c r="F52" s="67"/>
      <c r="G52" s="67"/>
      <c r="H52" s="22"/>
      <c r="I52" s="5" t="str">
        <f t="shared" si="0"/>
        <v/>
      </c>
      <c r="J52" s="6" t="str">
        <f t="shared" si="1"/>
        <v/>
      </c>
      <c r="K52" s="50" t="str">
        <f t="shared" si="2"/>
        <v/>
      </c>
      <c r="L52" s="61" t="str">
        <f t="shared" si="3"/>
        <v/>
      </c>
      <c r="M52" s="91"/>
      <c r="N52" s="123"/>
      <c r="P52" s="9"/>
    </row>
    <row r="53" spans="1:16" x14ac:dyDescent="0.25">
      <c r="A53" s="77"/>
      <c r="B53" s="123"/>
      <c r="C53" s="93"/>
      <c r="D53" s="57"/>
      <c r="E53" s="19"/>
      <c r="F53" s="67"/>
      <c r="G53" s="67"/>
      <c r="H53" s="22"/>
      <c r="I53" s="5" t="str">
        <f t="shared" si="0"/>
        <v/>
      </c>
      <c r="J53" s="6" t="str">
        <f t="shared" si="1"/>
        <v/>
      </c>
      <c r="K53" s="50" t="str">
        <f t="shared" si="2"/>
        <v/>
      </c>
      <c r="L53" s="61" t="str">
        <f t="shared" si="3"/>
        <v/>
      </c>
      <c r="M53" s="91"/>
      <c r="N53" s="123"/>
      <c r="P53" s="9"/>
    </row>
    <row r="54" spans="1:16" x14ac:dyDescent="0.25">
      <c r="A54" s="77"/>
      <c r="B54" s="123"/>
      <c r="C54" s="93"/>
      <c r="D54" s="57"/>
      <c r="E54" s="19"/>
      <c r="F54" s="67"/>
      <c r="G54" s="67"/>
      <c r="H54" s="22"/>
      <c r="I54" s="5" t="str">
        <f t="shared" si="0"/>
        <v/>
      </c>
      <c r="J54" s="6" t="str">
        <f t="shared" si="1"/>
        <v/>
      </c>
      <c r="K54" s="50" t="str">
        <f t="shared" si="2"/>
        <v/>
      </c>
      <c r="L54" s="61" t="str">
        <f t="shared" si="3"/>
        <v/>
      </c>
      <c r="M54" s="91"/>
      <c r="N54" s="123"/>
      <c r="P54" s="9"/>
    </row>
    <row r="55" spans="1:16" x14ac:dyDescent="0.25">
      <c r="A55" s="77"/>
      <c r="B55" s="123"/>
      <c r="C55" s="93"/>
      <c r="D55" s="57"/>
      <c r="E55" s="19"/>
      <c r="F55" s="67"/>
      <c r="G55" s="67"/>
      <c r="H55" s="22"/>
      <c r="I55" s="5" t="str">
        <f t="shared" si="0"/>
        <v/>
      </c>
      <c r="J55" s="6" t="str">
        <f t="shared" si="1"/>
        <v/>
      </c>
      <c r="K55" s="50" t="str">
        <f t="shared" si="2"/>
        <v/>
      </c>
      <c r="L55" s="61" t="str">
        <f t="shared" si="3"/>
        <v/>
      </c>
      <c r="M55" s="91"/>
      <c r="N55" s="123"/>
      <c r="P55" s="9"/>
    </row>
    <row r="56" spans="1:16" x14ac:dyDescent="0.25">
      <c r="A56" s="77"/>
      <c r="B56" s="123"/>
      <c r="C56" s="93"/>
      <c r="D56" s="57"/>
      <c r="E56" s="19"/>
      <c r="F56" s="67"/>
      <c r="G56" s="67"/>
      <c r="H56" s="22"/>
      <c r="I56" s="5" t="str">
        <f t="shared" si="0"/>
        <v/>
      </c>
      <c r="J56" s="6" t="str">
        <f t="shared" si="1"/>
        <v/>
      </c>
      <c r="K56" s="50" t="str">
        <f t="shared" si="2"/>
        <v/>
      </c>
      <c r="L56" s="61" t="str">
        <f t="shared" si="3"/>
        <v/>
      </c>
      <c r="M56" s="91"/>
      <c r="N56" s="123"/>
      <c r="P56" s="9"/>
    </row>
    <row r="57" spans="1:16" x14ac:dyDescent="0.25">
      <c r="A57" s="77"/>
      <c r="B57" s="123"/>
      <c r="C57" s="93"/>
      <c r="D57" s="57"/>
      <c r="E57" s="19"/>
      <c r="F57" s="67"/>
      <c r="G57" s="67"/>
      <c r="H57" s="22"/>
      <c r="I57" s="5" t="str">
        <f t="shared" si="0"/>
        <v/>
      </c>
      <c r="J57" s="6" t="str">
        <f t="shared" si="1"/>
        <v/>
      </c>
      <c r="K57" s="50" t="str">
        <f t="shared" si="2"/>
        <v/>
      </c>
      <c r="L57" s="61" t="str">
        <f t="shared" si="3"/>
        <v/>
      </c>
      <c r="M57" s="91"/>
      <c r="N57" s="123"/>
      <c r="P57" s="9"/>
    </row>
    <row r="58" spans="1:16" x14ac:dyDescent="0.25">
      <c r="A58" s="77"/>
      <c r="B58" s="123"/>
      <c r="C58" s="93"/>
      <c r="D58" s="57"/>
      <c r="E58" s="19"/>
      <c r="F58" s="67"/>
      <c r="G58" s="67"/>
      <c r="H58" s="22"/>
      <c r="I58" s="5" t="str">
        <f t="shared" si="0"/>
        <v/>
      </c>
      <c r="J58" s="6" t="str">
        <f t="shared" si="1"/>
        <v/>
      </c>
      <c r="K58" s="50" t="str">
        <f t="shared" si="2"/>
        <v/>
      </c>
      <c r="L58" s="61" t="str">
        <f t="shared" si="3"/>
        <v/>
      </c>
      <c r="M58" s="91"/>
      <c r="N58" s="123"/>
      <c r="P58" s="9"/>
    </row>
    <row r="59" spans="1:16" x14ac:dyDescent="0.25">
      <c r="A59" s="77"/>
      <c r="B59" s="123"/>
      <c r="C59" s="93"/>
      <c r="D59" s="57"/>
      <c r="E59" s="19"/>
      <c r="F59" s="67"/>
      <c r="G59" s="67"/>
      <c r="H59" s="22"/>
      <c r="I59" s="5" t="str">
        <f t="shared" si="0"/>
        <v/>
      </c>
      <c r="J59" s="6" t="str">
        <f t="shared" si="1"/>
        <v/>
      </c>
      <c r="K59" s="50" t="str">
        <f t="shared" si="2"/>
        <v/>
      </c>
      <c r="L59" s="61" t="str">
        <f t="shared" si="3"/>
        <v/>
      </c>
      <c r="M59" s="91"/>
      <c r="N59" s="123"/>
      <c r="P59" s="9"/>
    </row>
    <row r="60" spans="1:16" x14ac:dyDescent="0.25">
      <c r="A60" s="77"/>
      <c r="B60" s="123"/>
      <c r="C60" s="93"/>
      <c r="D60" s="57"/>
      <c r="E60" s="19"/>
      <c r="F60" s="67"/>
      <c r="G60" s="67"/>
      <c r="H60" s="22"/>
      <c r="I60" s="5" t="str">
        <f t="shared" si="0"/>
        <v/>
      </c>
      <c r="J60" s="6" t="str">
        <f t="shared" si="1"/>
        <v/>
      </c>
      <c r="K60" s="50" t="str">
        <f t="shared" si="2"/>
        <v/>
      </c>
      <c r="L60" s="61" t="str">
        <f t="shared" si="3"/>
        <v/>
      </c>
      <c r="M60" s="91"/>
      <c r="N60" s="123"/>
      <c r="P60" s="9"/>
    </row>
    <row r="61" spans="1:16" x14ac:dyDescent="0.25">
      <c r="A61" s="77"/>
      <c r="B61" s="123"/>
      <c r="C61" s="93"/>
      <c r="D61" s="57"/>
      <c r="E61" s="19"/>
      <c r="F61" s="67"/>
      <c r="G61" s="67"/>
      <c r="H61" s="22"/>
      <c r="I61" s="5" t="str">
        <f t="shared" si="0"/>
        <v/>
      </c>
      <c r="J61" s="6" t="str">
        <f t="shared" si="1"/>
        <v/>
      </c>
      <c r="K61" s="50" t="str">
        <f t="shared" si="2"/>
        <v/>
      </c>
      <c r="L61" s="61" t="str">
        <f t="shared" si="3"/>
        <v/>
      </c>
      <c r="M61" s="91"/>
      <c r="N61" s="123"/>
      <c r="P61" s="9"/>
    </row>
    <row r="62" spans="1:16" x14ac:dyDescent="0.25">
      <c r="A62" s="77"/>
      <c r="B62" s="123"/>
      <c r="C62" s="93"/>
      <c r="D62" s="57"/>
      <c r="E62" s="19"/>
      <c r="F62" s="67"/>
      <c r="G62" s="67"/>
      <c r="H62" s="22"/>
      <c r="I62" s="5" t="str">
        <f t="shared" si="0"/>
        <v/>
      </c>
      <c r="J62" s="6" t="str">
        <f t="shared" si="1"/>
        <v/>
      </c>
      <c r="K62" s="50" t="str">
        <f t="shared" si="2"/>
        <v/>
      </c>
      <c r="L62" s="61" t="str">
        <f t="shared" si="3"/>
        <v/>
      </c>
      <c r="M62" s="91"/>
      <c r="N62" s="123"/>
      <c r="P62" s="9"/>
    </row>
    <row r="63" spans="1:16" x14ac:dyDescent="0.25">
      <c r="A63" s="77"/>
      <c r="B63" s="123"/>
      <c r="C63" s="93"/>
      <c r="D63" s="58"/>
      <c r="E63" s="19"/>
      <c r="F63" s="67"/>
      <c r="G63" s="67"/>
      <c r="H63" s="22"/>
      <c r="I63" s="5" t="str">
        <f t="shared" si="0"/>
        <v/>
      </c>
      <c r="J63" s="6" t="str">
        <f t="shared" si="1"/>
        <v/>
      </c>
      <c r="K63" s="50" t="str">
        <f t="shared" si="2"/>
        <v/>
      </c>
      <c r="L63" s="61" t="str">
        <f t="shared" si="3"/>
        <v/>
      </c>
      <c r="M63" s="91"/>
      <c r="N63" s="123"/>
      <c r="P63" s="9"/>
    </row>
    <row r="64" spans="1:16" x14ac:dyDescent="0.25">
      <c r="A64" s="77"/>
      <c r="B64" s="123"/>
      <c r="C64" s="93"/>
      <c r="D64" s="58"/>
      <c r="E64" s="19"/>
      <c r="F64" s="67"/>
      <c r="G64" s="67"/>
      <c r="H64" s="22"/>
      <c r="I64" s="5" t="str">
        <f t="shared" si="0"/>
        <v/>
      </c>
      <c r="J64" s="6" t="str">
        <f t="shared" si="1"/>
        <v/>
      </c>
      <c r="K64" s="50" t="str">
        <f t="shared" si="2"/>
        <v/>
      </c>
      <c r="L64" s="61" t="str">
        <f t="shared" si="3"/>
        <v/>
      </c>
      <c r="M64" s="91"/>
      <c r="N64" s="123"/>
      <c r="P64" s="9"/>
    </row>
    <row r="65" spans="1:16" x14ac:dyDescent="0.25">
      <c r="A65" s="77"/>
      <c r="B65" s="123"/>
      <c r="C65" s="93"/>
      <c r="D65" s="58"/>
      <c r="E65" s="19"/>
      <c r="F65" s="67"/>
      <c r="G65" s="67"/>
      <c r="H65" s="22"/>
      <c r="I65" s="5" t="str">
        <f t="shared" si="0"/>
        <v/>
      </c>
      <c r="J65" s="6" t="str">
        <f t="shared" si="1"/>
        <v/>
      </c>
      <c r="K65" s="50" t="str">
        <f t="shared" si="2"/>
        <v/>
      </c>
      <c r="L65" s="61" t="str">
        <f t="shared" si="3"/>
        <v/>
      </c>
      <c r="M65" s="91"/>
      <c r="N65" s="123"/>
      <c r="P65" s="9"/>
    </row>
    <row r="66" spans="1:16" x14ac:dyDescent="0.25">
      <c r="A66" s="77"/>
      <c r="B66" s="123"/>
      <c r="C66" s="93"/>
      <c r="D66" s="58"/>
      <c r="E66" s="19"/>
      <c r="F66" s="67"/>
      <c r="G66" s="67"/>
      <c r="H66" s="22"/>
      <c r="I66" s="5" t="str">
        <f t="shared" si="0"/>
        <v/>
      </c>
      <c r="J66" s="6" t="str">
        <f t="shared" si="1"/>
        <v/>
      </c>
      <c r="K66" s="50" t="str">
        <f t="shared" si="2"/>
        <v/>
      </c>
      <c r="L66" s="61" t="str">
        <f t="shared" si="3"/>
        <v/>
      </c>
      <c r="M66" s="91"/>
      <c r="N66" s="123"/>
      <c r="P66" s="9"/>
    </row>
    <row r="67" spans="1:16" x14ac:dyDescent="0.25">
      <c r="A67" s="77"/>
      <c r="B67" s="123"/>
      <c r="C67" s="93"/>
      <c r="D67" s="58"/>
      <c r="E67" s="19"/>
      <c r="F67" s="67"/>
      <c r="G67" s="67"/>
      <c r="H67" s="22"/>
      <c r="I67" s="5" t="str">
        <f t="shared" si="0"/>
        <v/>
      </c>
      <c r="J67" s="6" t="str">
        <f t="shared" si="1"/>
        <v/>
      </c>
      <c r="K67" s="50" t="str">
        <f t="shared" si="2"/>
        <v/>
      </c>
      <c r="L67" s="61" t="str">
        <f t="shared" si="3"/>
        <v/>
      </c>
      <c r="M67" s="91"/>
      <c r="N67" s="123"/>
      <c r="P67" s="9"/>
    </row>
    <row r="68" spans="1:16" x14ac:dyDescent="0.25">
      <c r="A68" s="77"/>
      <c r="B68" s="123"/>
      <c r="C68" s="93"/>
      <c r="D68" s="58"/>
      <c r="E68" s="19"/>
      <c r="F68" s="67"/>
      <c r="G68" s="67"/>
      <c r="H68" s="22"/>
      <c r="I68" s="5" t="str">
        <f t="shared" si="0"/>
        <v/>
      </c>
      <c r="J68" s="6" t="str">
        <f t="shared" si="1"/>
        <v/>
      </c>
      <c r="K68" s="50" t="str">
        <f t="shared" si="2"/>
        <v/>
      </c>
      <c r="L68" s="61" t="str">
        <f t="shared" si="3"/>
        <v/>
      </c>
      <c r="M68" s="91"/>
      <c r="N68" s="123"/>
      <c r="P68" s="9"/>
    </row>
    <row r="69" spans="1:16" x14ac:dyDescent="0.25">
      <c r="A69" s="77"/>
      <c r="B69" s="123"/>
      <c r="C69" s="93"/>
      <c r="D69" s="58"/>
      <c r="E69" s="19"/>
      <c r="F69" s="67"/>
      <c r="G69" s="67"/>
      <c r="H69" s="22"/>
      <c r="I69" s="5" t="str">
        <f t="shared" si="0"/>
        <v/>
      </c>
      <c r="J69" s="6" t="str">
        <f t="shared" si="1"/>
        <v/>
      </c>
      <c r="K69" s="50" t="str">
        <f t="shared" si="2"/>
        <v/>
      </c>
      <c r="L69" s="61" t="str">
        <f t="shared" si="3"/>
        <v/>
      </c>
      <c r="M69" s="91"/>
      <c r="N69" s="123"/>
      <c r="P69" s="9"/>
    </row>
    <row r="70" spans="1:16" x14ac:dyDescent="0.25">
      <c r="A70" s="77"/>
      <c r="B70" s="123"/>
      <c r="C70" s="93"/>
      <c r="D70" s="58"/>
      <c r="E70" s="19"/>
      <c r="F70" s="67"/>
      <c r="G70" s="67"/>
      <c r="H70" s="22"/>
      <c r="I70" s="5" t="str">
        <f t="shared" si="0"/>
        <v/>
      </c>
      <c r="J70" s="6" t="str">
        <f t="shared" si="1"/>
        <v/>
      </c>
      <c r="K70" s="50" t="str">
        <f t="shared" si="2"/>
        <v/>
      </c>
      <c r="L70" s="61" t="str">
        <f t="shared" si="3"/>
        <v/>
      </c>
      <c r="M70" s="91"/>
      <c r="N70" s="123"/>
      <c r="P70" s="9"/>
    </row>
    <row r="71" spans="1:16" x14ac:dyDescent="0.25">
      <c r="A71" s="77"/>
      <c r="B71" s="123"/>
      <c r="C71" s="93"/>
      <c r="D71" s="58"/>
      <c r="E71" s="19"/>
      <c r="F71" s="67"/>
      <c r="G71" s="67"/>
      <c r="H71" s="22"/>
      <c r="I71" s="5" t="str">
        <f t="shared" si="0"/>
        <v/>
      </c>
      <c r="J71" s="6" t="str">
        <f t="shared" si="1"/>
        <v/>
      </c>
      <c r="K71" s="50" t="str">
        <f t="shared" si="2"/>
        <v/>
      </c>
      <c r="L71" s="61" t="str">
        <f t="shared" si="3"/>
        <v/>
      </c>
      <c r="M71" s="91"/>
      <c r="N71" s="123"/>
      <c r="P71" s="9"/>
    </row>
    <row r="72" spans="1:16" x14ac:dyDescent="0.25">
      <c r="A72" s="77"/>
      <c r="B72" s="123"/>
      <c r="C72" s="93"/>
      <c r="D72" s="58"/>
      <c r="E72" s="19"/>
      <c r="F72" s="67"/>
      <c r="G72" s="67"/>
      <c r="H72" s="22"/>
      <c r="I72" s="5" t="str">
        <f t="shared" si="0"/>
        <v/>
      </c>
      <c r="J72" s="6" t="str">
        <f t="shared" si="1"/>
        <v/>
      </c>
      <c r="K72" s="50" t="str">
        <f t="shared" si="2"/>
        <v/>
      </c>
      <c r="L72" s="61" t="str">
        <f t="shared" si="3"/>
        <v/>
      </c>
      <c r="M72" s="91"/>
      <c r="N72" s="123"/>
      <c r="P72" s="9"/>
    </row>
    <row r="73" spans="1:16" x14ac:dyDescent="0.25">
      <c r="A73" s="77"/>
      <c r="B73" s="123"/>
      <c r="C73" s="93"/>
      <c r="D73" s="58"/>
      <c r="E73" s="19"/>
      <c r="F73" s="67"/>
      <c r="G73" s="67"/>
      <c r="H73" s="22"/>
      <c r="I73" s="5" t="str">
        <f t="shared" si="0"/>
        <v/>
      </c>
      <c r="J73" s="6" t="str">
        <f t="shared" si="1"/>
        <v/>
      </c>
      <c r="K73" s="50" t="str">
        <f t="shared" si="2"/>
        <v/>
      </c>
      <c r="L73" s="61" t="str">
        <f t="shared" si="3"/>
        <v/>
      </c>
      <c r="M73" s="91"/>
      <c r="N73" s="123"/>
      <c r="P73" s="9"/>
    </row>
    <row r="74" spans="1:16" x14ac:dyDescent="0.25">
      <c r="A74" s="77"/>
      <c r="B74" s="123"/>
      <c r="C74" s="93"/>
      <c r="D74" s="58"/>
      <c r="E74" s="19"/>
      <c r="F74" s="67"/>
      <c r="G74" s="67"/>
      <c r="H74" s="22"/>
      <c r="I74" s="5" t="str">
        <f t="shared" si="0"/>
        <v/>
      </c>
      <c r="J74" s="6" t="str">
        <f t="shared" si="1"/>
        <v/>
      </c>
      <c r="K74" s="50" t="str">
        <f t="shared" si="2"/>
        <v/>
      </c>
      <c r="L74" s="61" t="str">
        <f t="shared" si="3"/>
        <v/>
      </c>
      <c r="M74" s="91"/>
      <c r="N74" s="123"/>
      <c r="P74" s="9"/>
    </row>
    <row r="75" spans="1:16" x14ac:dyDescent="0.25">
      <c r="A75" s="77"/>
      <c r="B75" s="123"/>
      <c r="C75" s="93"/>
      <c r="D75" s="58"/>
      <c r="E75" s="19"/>
      <c r="F75" s="67"/>
      <c r="G75" s="67"/>
      <c r="H75" s="22"/>
      <c r="I75" s="5" t="str">
        <f t="shared" si="0"/>
        <v/>
      </c>
      <c r="J75" s="6" t="str">
        <f t="shared" si="1"/>
        <v/>
      </c>
      <c r="K75" s="50" t="str">
        <f t="shared" si="2"/>
        <v/>
      </c>
      <c r="L75" s="61" t="str">
        <f t="shared" si="3"/>
        <v/>
      </c>
      <c r="M75" s="91"/>
      <c r="N75" s="123"/>
      <c r="P75" s="9"/>
    </row>
    <row r="76" spans="1:16" x14ac:dyDescent="0.25">
      <c r="A76" s="77"/>
      <c r="B76" s="123"/>
      <c r="C76" s="93"/>
      <c r="D76" s="58"/>
      <c r="E76" s="19"/>
      <c r="F76" s="67"/>
      <c r="G76" s="67"/>
      <c r="H76" s="22"/>
      <c r="I76" s="5" t="str">
        <f t="shared" si="0"/>
        <v/>
      </c>
      <c r="J76" s="6" t="str">
        <f t="shared" si="1"/>
        <v/>
      </c>
      <c r="K76" s="50" t="str">
        <f t="shared" si="2"/>
        <v/>
      </c>
      <c r="L76" s="61" t="str">
        <f t="shared" si="3"/>
        <v/>
      </c>
      <c r="M76" s="91"/>
      <c r="N76" s="123"/>
      <c r="P76" s="9"/>
    </row>
    <row r="77" spans="1:16" x14ac:dyDescent="0.25">
      <c r="A77" s="77"/>
      <c r="B77" s="123"/>
      <c r="C77" s="93"/>
      <c r="D77" s="58"/>
      <c r="E77" s="19"/>
      <c r="F77" s="67"/>
      <c r="G77" s="67"/>
      <c r="H77" s="22"/>
      <c r="I77" s="5" t="str">
        <f t="shared" si="0"/>
        <v/>
      </c>
      <c r="J77" s="6" t="str">
        <f t="shared" si="1"/>
        <v/>
      </c>
      <c r="K77" s="50" t="str">
        <f t="shared" si="2"/>
        <v/>
      </c>
      <c r="L77" s="61" t="str">
        <f t="shared" si="3"/>
        <v/>
      </c>
      <c r="M77" s="91"/>
      <c r="N77" s="123"/>
      <c r="P77" s="9"/>
    </row>
    <row r="78" spans="1:16" x14ac:dyDescent="0.25">
      <c r="A78" s="77"/>
      <c r="B78" s="123"/>
      <c r="C78" s="93"/>
      <c r="D78" s="58"/>
      <c r="E78" s="19"/>
      <c r="F78" s="67"/>
      <c r="G78" s="67"/>
      <c r="H78" s="22"/>
      <c r="I78" s="5" t="str">
        <f t="shared" si="0"/>
        <v/>
      </c>
      <c r="J78" s="6" t="str">
        <f t="shared" si="1"/>
        <v/>
      </c>
      <c r="K78" s="50" t="str">
        <f t="shared" si="2"/>
        <v/>
      </c>
      <c r="L78" s="61" t="str">
        <f t="shared" si="3"/>
        <v/>
      </c>
      <c r="M78" s="91"/>
      <c r="N78" s="123"/>
      <c r="P78" s="9"/>
    </row>
    <row r="79" spans="1:16" x14ac:dyDescent="0.25">
      <c r="A79" s="77"/>
      <c r="B79" s="123"/>
      <c r="C79" s="93"/>
      <c r="D79" s="58"/>
      <c r="E79" s="19"/>
      <c r="F79" s="67"/>
      <c r="G79" s="67"/>
      <c r="H79" s="22"/>
      <c r="I79" s="5" t="str">
        <f t="shared" si="0"/>
        <v/>
      </c>
      <c r="J79" s="6" t="str">
        <f t="shared" si="1"/>
        <v/>
      </c>
      <c r="K79" s="50" t="str">
        <f t="shared" si="2"/>
        <v/>
      </c>
      <c r="L79" s="61" t="str">
        <f t="shared" si="3"/>
        <v/>
      </c>
      <c r="M79" s="91"/>
      <c r="N79" s="123"/>
      <c r="P79" s="9"/>
    </row>
    <row r="80" spans="1:16" x14ac:dyDescent="0.25">
      <c r="A80" s="77"/>
      <c r="B80" s="123"/>
      <c r="C80" s="93"/>
      <c r="D80" s="58"/>
      <c r="E80" s="19"/>
      <c r="F80" s="67"/>
      <c r="G80" s="67"/>
      <c r="H80" s="22"/>
      <c r="I80" s="5" t="str">
        <f t="shared" si="0"/>
        <v/>
      </c>
      <c r="J80" s="6" t="str">
        <f t="shared" si="1"/>
        <v/>
      </c>
      <c r="K80" s="50" t="str">
        <f t="shared" si="2"/>
        <v/>
      </c>
      <c r="L80" s="61" t="str">
        <f t="shared" si="3"/>
        <v/>
      </c>
      <c r="M80" s="91"/>
      <c r="N80" s="123"/>
      <c r="P80" s="9"/>
    </row>
    <row r="81" spans="1:16" x14ac:dyDescent="0.25">
      <c r="A81" s="77"/>
      <c r="B81" s="123"/>
      <c r="C81" s="93"/>
      <c r="D81" s="58"/>
      <c r="E81" s="19"/>
      <c r="F81" s="67"/>
      <c r="G81" s="67"/>
      <c r="H81" s="22"/>
      <c r="I81" s="5" t="str">
        <f t="shared" ref="I81:I86" si="4">IF(H81&lt;&gt;$P$16,(IF(F81&lt;&gt;"",1,"")),"")</f>
        <v/>
      </c>
      <c r="J81" s="6" t="str">
        <f t="shared" ref="J81:J86" si="5">IF(H81=$P$16,"",(IF(G81&gt;0.9,(IF(F81&lt;&gt;"","",G81)),"")))</f>
        <v/>
      </c>
      <c r="K81" s="50" t="str">
        <f t="shared" si="2"/>
        <v/>
      </c>
      <c r="L81" s="61" t="str">
        <f t="shared" si="3"/>
        <v/>
      </c>
      <c r="M81" s="91"/>
      <c r="N81" s="123"/>
      <c r="P81" s="9"/>
    </row>
    <row r="82" spans="1:16" x14ac:dyDescent="0.25">
      <c r="A82" s="77"/>
      <c r="B82" s="123"/>
      <c r="C82" s="93"/>
      <c r="D82" s="58"/>
      <c r="E82" s="19"/>
      <c r="F82" s="67"/>
      <c r="G82" s="67"/>
      <c r="H82" s="22"/>
      <c r="I82" s="5" t="str">
        <f t="shared" si="4"/>
        <v/>
      </c>
      <c r="J82" s="6" t="str">
        <f t="shared" si="5"/>
        <v/>
      </c>
      <c r="K82" s="50" t="str">
        <f>IF(I82=1,(IF(F82="","",G82)),"")</f>
        <v/>
      </c>
      <c r="L82" s="61" t="str">
        <f>IF(I82=1,F82*G82,"")</f>
        <v/>
      </c>
      <c r="M82" s="91"/>
      <c r="N82" s="123"/>
      <c r="P82" s="9"/>
    </row>
    <row r="83" spans="1:16" x14ac:dyDescent="0.25">
      <c r="A83" s="77"/>
      <c r="B83" s="123"/>
      <c r="C83" s="93"/>
      <c r="D83" s="58"/>
      <c r="E83" s="19"/>
      <c r="F83" s="67"/>
      <c r="G83" s="67"/>
      <c r="H83" s="22"/>
      <c r="I83" s="5" t="str">
        <f t="shared" si="4"/>
        <v/>
      </c>
      <c r="J83" s="6" t="str">
        <f t="shared" si="5"/>
        <v/>
      </c>
      <c r="K83" s="50" t="str">
        <f>IF(I83=1,(IF(F83="","",G83)),"")</f>
        <v/>
      </c>
      <c r="L83" s="61" t="str">
        <f>IF(I83=1,F83*G83,"")</f>
        <v/>
      </c>
      <c r="M83" s="91"/>
      <c r="N83" s="123"/>
      <c r="P83" s="9"/>
    </row>
    <row r="84" spans="1:16" x14ac:dyDescent="0.25">
      <c r="A84" s="77"/>
      <c r="B84" s="123"/>
      <c r="C84" s="93"/>
      <c r="D84" s="58"/>
      <c r="E84" s="19"/>
      <c r="F84" s="67"/>
      <c r="G84" s="67"/>
      <c r="H84" s="22"/>
      <c r="I84" s="5" t="str">
        <f t="shared" si="4"/>
        <v/>
      </c>
      <c r="J84" s="6" t="str">
        <f t="shared" si="5"/>
        <v/>
      </c>
      <c r="K84" s="50" t="str">
        <f>IF(I84=1,(IF(F84="","",G84)),"")</f>
        <v/>
      </c>
      <c r="L84" s="61" t="str">
        <f>IF(I84=1,F84*G84,"")</f>
        <v/>
      </c>
      <c r="M84" s="91"/>
      <c r="N84" s="123"/>
      <c r="P84" s="9"/>
    </row>
    <row r="85" spans="1:16" x14ac:dyDescent="0.25">
      <c r="A85" s="77"/>
      <c r="B85" s="123"/>
      <c r="C85" s="93"/>
      <c r="D85" s="58"/>
      <c r="E85" s="19"/>
      <c r="F85" s="67"/>
      <c r="G85" s="67"/>
      <c r="H85" s="22"/>
      <c r="I85" s="5" t="str">
        <f t="shared" si="4"/>
        <v/>
      </c>
      <c r="J85" s="6" t="str">
        <f t="shared" si="5"/>
        <v/>
      </c>
      <c r="K85" s="50" t="str">
        <f>IF(I85=1,(IF(F85="","",G85)),"")</f>
        <v/>
      </c>
      <c r="L85" s="61" t="str">
        <f>IF(I85=1,F85*G85,"")</f>
        <v/>
      </c>
      <c r="M85" s="91"/>
      <c r="N85" s="123"/>
      <c r="P85" s="9"/>
    </row>
    <row r="86" spans="1:16" ht="15.75" thickBot="1" x14ac:dyDescent="0.3">
      <c r="A86" s="77"/>
      <c r="B86" s="123"/>
      <c r="C86" s="93"/>
      <c r="D86" s="59"/>
      <c r="E86" s="21"/>
      <c r="F86" s="68"/>
      <c r="G86" s="68"/>
      <c r="H86" s="22"/>
      <c r="I86" s="5" t="str">
        <f t="shared" si="4"/>
        <v/>
      </c>
      <c r="J86" s="6" t="str">
        <f t="shared" si="5"/>
        <v/>
      </c>
      <c r="K86" s="50" t="str">
        <f>IF(I86=1,(IF(F86="","",G86)),"")</f>
        <v/>
      </c>
      <c r="L86" s="61" t="str">
        <f>IF(I86=1,F86*G86,"")</f>
        <v/>
      </c>
      <c r="M86" s="91"/>
      <c r="N86" s="123"/>
      <c r="P86" s="9"/>
    </row>
    <row r="87" spans="1:16" ht="6.95" customHeight="1" x14ac:dyDescent="0.25">
      <c r="A87" s="77"/>
      <c r="B87" s="123"/>
      <c r="C87" s="93"/>
      <c r="D87" s="92"/>
      <c r="E87" s="92"/>
      <c r="F87" s="92"/>
      <c r="G87" s="92"/>
      <c r="H87" s="92"/>
      <c r="I87" s="92"/>
      <c r="J87" s="92"/>
      <c r="K87" s="92"/>
      <c r="L87" s="92"/>
      <c r="M87" s="91"/>
      <c r="N87" s="123"/>
      <c r="P87" s="9"/>
    </row>
    <row r="88" spans="1:16" ht="6.95" customHeight="1" x14ac:dyDescent="0.25">
      <c r="A88" s="77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P88" s="9"/>
    </row>
    <row r="89" spans="1:16" x14ac:dyDescent="0.2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P89" s="9"/>
    </row>
    <row r="101" spans="4:4" hidden="1" x14ac:dyDescent="0.25">
      <c r="D101" s="60" t="s">
        <v>82</v>
      </c>
    </row>
    <row r="102" spans="4:4" ht="15.75" hidden="1" x14ac:dyDescent="0.25">
      <c r="D102" s="24" t="s">
        <v>15</v>
      </c>
    </row>
    <row r="103" spans="4:4" ht="15.75" hidden="1" x14ac:dyDescent="0.25">
      <c r="D103" s="24" t="s">
        <v>17</v>
      </c>
    </row>
    <row r="104" spans="4:4" ht="15.75" hidden="1" x14ac:dyDescent="0.25">
      <c r="D104" s="24" t="s">
        <v>16</v>
      </c>
    </row>
    <row r="105" spans="4:4" ht="15.75" hidden="1" x14ac:dyDescent="0.25">
      <c r="D105" s="24" t="s">
        <v>24</v>
      </c>
    </row>
    <row r="106" spans="4:4" ht="15.75" hidden="1" x14ac:dyDescent="0.25">
      <c r="D106" s="24" t="s">
        <v>25</v>
      </c>
    </row>
    <row r="107" spans="4:4" ht="15.75" hidden="1" x14ac:dyDescent="0.25">
      <c r="D107" s="24" t="s">
        <v>26</v>
      </c>
    </row>
    <row r="108" spans="4:4" ht="15.75" hidden="1" x14ac:dyDescent="0.25">
      <c r="D108" s="24" t="s">
        <v>27</v>
      </c>
    </row>
    <row r="109" spans="4:4" ht="15.75" hidden="1" x14ac:dyDescent="0.25">
      <c r="D109" s="24" t="s">
        <v>28</v>
      </c>
    </row>
    <row r="110" spans="4:4" ht="15.75" hidden="1" x14ac:dyDescent="0.25">
      <c r="D110" s="24" t="s">
        <v>29</v>
      </c>
    </row>
    <row r="111" spans="4:4" ht="15.75" hidden="1" x14ac:dyDescent="0.25">
      <c r="D111" s="24" t="s">
        <v>14</v>
      </c>
    </row>
    <row r="112" spans="4:4" ht="15.75" hidden="1" x14ac:dyDescent="0.25">
      <c r="D112" s="24" t="s">
        <v>30</v>
      </c>
    </row>
    <row r="113" spans="4:4" ht="15.75" hidden="1" x14ac:dyDescent="0.25">
      <c r="D113" s="24" t="s">
        <v>31</v>
      </c>
    </row>
    <row r="114" spans="4:4" ht="15.75" hidden="1" x14ac:dyDescent="0.25">
      <c r="D114" s="24" t="s">
        <v>18</v>
      </c>
    </row>
  </sheetData>
  <sheetProtection algorithmName="SHA-512" hashValue="/seh4nt4VtEyFi9Tzhj0sXMUdB+fdJIBX2Px8MMUysFqGZeUZiHEpU+tzhdfpuld5x3vz/ZU3mSxTMZzU5hsdA==" saltValue="droSiD2/mDt89sagCy77oQ==" spinCount="100000" sheet="1" selectLockedCells="1"/>
  <mergeCells count="28">
    <mergeCell ref="B89:N89"/>
    <mergeCell ref="A4:A89"/>
    <mergeCell ref="B7:N7"/>
    <mergeCell ref="I13:K13"/>
    <mergeCell ref="B8:B88"/>
    <mergeCell ref="C88:M88"/>
    <mergeCell ref="N8:N88"/>
    <mergeCell ref="C9:M9"/>
    <mergeCell ref="C8:M8"/>
    <mergeCell ref="J12:K12"/>
    <mergeCell ref="D14:E14"/>
    <mergeCell ref="F14:G14"/>
    <mergeCell ref="A1:P1"/>
    <mergeCell ref="P10:P11"/>
    <mergeCell ref="B4:N4"/>
    <mergeCell ref="B6:N6"/>
    <mergeCell ref="L10:L11"/>
    <mergeCell ref="B5:N5"/>
    <mergeCell ref="M10:M87"/>
    <mergeCell ref="D87:L87"/>
    <mergeCell ref="C10:C87"/>
    <mergeCell ref="P12:P13"/>
    <mergeCell ref="P3:P9"/>
    <mergeCell ref="B2:N3"/>
    <mergeCell ref="J10:K10"/>
    <mergeCell ref="J11:K11"/>
    <mergeCell ref="F13:G13"/>
    <mergeCell ref="F10:I12"/>
  </mergeCells>
  <conditionalFormatting sqref="H16:H86">
    <cfRule type="expression" dxfId="1" priority="1">
      <formula>H16=$P$16</formula>
    </cfRule>
  </conditionalFormatting>
  <pageMargins left="0.55118110236220474" right="0.39370078740157483" top="0.62992125984251968" bottom="0.31496062992125984" header="0.35433070866141736" footer="0.23622047244094491"/>
  <pageSetup paperSize="9" scale="60" orientation="portrait" r:id="rId1"/>
  <headerFooter>
    <oddHeader>&amp;C&amp;"-,Fett"&amp;18&amp;UBerechnungsformular zur Bestimmung der gewichteten JMU-Auswahlnote der Studienleistungen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4</xdr:col>
                    <xdr:colOff>114300</xdr:colOff>
                    <xdr:row>11</xdr:row>
                    <xdr:rowOff>28575</xdr:rowOff>
                  </from>
                  <to>
                    <xdr:col>4</xdr:col>
                    <xdr:colOff>4572000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09"/>
  <sheetViews>
    <sheetView zoomScale="120" zoomScaleNormal="120" workbookViewId="0">
      <pane ySplit="9" topLeftCell="A10" activePane="bottomLeft" state="frozen"/>
      <selection pane="bottomLeft" activeCell="H12" sqref="H12"/>
    </sheetView>
  </sheetViews>
  <sheetFormatPr baseColWidth="10" defaultRowHeight="15" x14ac:dyDescent="0.25"/>
  <cols>
    <col min="1" max="1" width="2.42578125" customWidth="1"/>
    <col min="2" max="2" width="1.140625" customWidth="1"/>
    <col min="3" max="3" width="1.42578125" customWidth="1"/>
    <col min="4" max="4" width="15.5703125" customWidth="1"/>
    <col min="5" max="5" width="58.42578125" customWidth="1"/>
    <col min="6" max="6" width="6.140625" style="1" customWidth="1"/>
    <col min="7" max="7" width="6.85546875" style="1" customWidth="1"/>
    <col min="8" max="8" width="15.5703125" style="1" customWidth="1"/>
    <col min="9" max="9" width="12" style="1" hidden="1" customWidth="1"/>
    <col min="10" max="10" width="12.140625" style="1" customWidth="1"/>
    <col min="11" max="11" width="11.42578125" style="2" customWidth="1"/>
    <col min="12" max="12" width="10.85546875" style="2" customWidth="1"/>
    <col min="13" max="13" width="1.42578125" customWidth="1"/>
    <col min="14" max="15" width="1.140625" customWidth="1"/>
    <col min="16" max="16" width="52.5703125" customWidth="1"/>
  </cols>
  <sheetData>
    <row r="1" spans="2:16" ht="5.25" customHeight="1" x14ac:dyDescent="0.25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P1" s="9"/>
    </row>
    <row r="2" spans="2:16" ht="6.95" customHeight="1" x14ac:dyDescent="0.25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P2" s="9"/>
    </row>
    <row r="3" spans="2:16" ht="6.95" customHeight="1" thickBot="1" x14ac:dyDescent="0.3">
      <c r="B3" s="12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23"/>
      <c r="P3" s="9"/>
    </row>
    <row r="4" spans="2:16" ht="19.5" customHeight="1" x14ac:dyDescent="0.25">
      <c r="B4" s="123"/>
      <c r="C4" s="128"/>
      <c r="D4" s="3" t="s">
        <v>2</v>
      </c>
      <c r="E4" s="51" t="s">
        <v>22</v>
      </c>
      <c r="F4" s="110" t="s">
        <v>79</v>
      </c>
      <c r="G4" s="111"/>
      <c r="H4" s="111"/>
      <c r="I4" s="112"/>
      <c r="J4" s="130" t="s">
        <v>20</v>
      </c>
      <c r="K4" s="131"/>
      <c r="L4" s="86">
        <f>IF(L7&lt;&gt;"",IF(((L7*30*F8/(K9+J9)))&lt;1,1,(L7*30*F8/(K9+J9))),"")</f>
        <v>1.9851221413721414</v>
      </c>
      <c r="M4" s="144"/>
      <c r="N4" s="123"/>
      <c r="P4" s="134" t="s">
        <v>80</v>
      </c>
    </row>
    <row r="5" spans="2:16" ht="22.5" customHeight="1" thickBot="1" x14ac:dyDescent="0.3">
      <c r="B5" s="123"/>
      <c r="C5" s="128"/>
      <c r="D5" s="4" t="s">
        <v>3</v>
      </c>
      <c r="E5" s="52" t="s">
        <v>23</v>
      </c>
      <c r="F5" s="113"/>
      <c r="G5" s="114"/>
      <c r="H5" s="114"/>
      <c r="I5" s="115"/>
      <c r="J5" s="136" t="s">
        <v>21</v>
      </c>
      <c r="K5" s="137"/>
      <c r="L5" s="87"/>
      <c r="M5" s="144"/>
      <c r="N5" s="123"/>
      <c r="P5" s="135"/>
    </row>
    <row r="6" spans="2:16" ht="26.25" customHeight="1" thickBot="1" x14ac:dyDescent="0.3">
      <c r="B6" s="123"/>
      <c r="C6" s="128"/>
      <c r="D6" s="31" t="s">
        <v>12</v>
      </c>
      <c r="E6" s="53">
        <v>5</v>
      </c>
      <c r="F6" s="116"/>
      <c r="G6" s="117"/>
      <c r="H6" s="117"/>
      <c r="I6" s="118"/>
      <c r="J6" s="132" t="s">
        <v>78</v>
      </c>
      <c r="K6" s="133"/>
      <c r="L6" s="43">
        <f>J9+K9</f>
        <v>208</v>
      </c>
      <c r="M6" s="144"/>
      <c r="N6" s="123"/>
      <c r="O6" s="17"/>
      <c r="P6" s="74" t="str">
        <f>"Bitte keine Prüfungsleistungen aus dem " &amp;P7 &amp; " eintragen!"</f>
        <v>Bitte keine Prüfungsleistungen aus dem SS 22 eintragen!</v>
      </c>
    </row>
    <row r="7" spans="2:16" ht="24.75" customHeight="1" thickBot="1" x14ac:dyDescent="0.3">
      <c r="B7" s="123"/>
      <c r="C7" s="128"/>
      <c r="D7" s="33" t="s">
        <v>11</v>
      </c>
      <c r="E7" s="54" t="s">
        <v>76</v>
      </c>
      <c r="F7" s="108" t="s">
        <v>10</v>
      </c>
      <c r="G7" s="109"/>
      <c r="H7" s="55">
        <v>123456789</v>
      </c>
      <c r="I7" s="138" t="s">
        <v>8</v>
      </c>
      <c r="J7" s="139"/>
      <c r="K7" s="139"/>
      <c r="L7" s="48">
        <f>IF(K9&gt;0,(L9/K9),"")</f>
        <v>1.9662162162162162</v>
      </c>
      <c r="M7" s="144"/>
      <c r="N7" s="123"/>
      <c r="P7" s="73" t="s">
        <v>90</v>
      </c>
    </row>
    <row r="8" spans="2:16" ht="39.75" customHeight="1" x14ac:dyDescent="0.25">
      <c r="B8" s="123"/>
      <c r="C8" s="128"/>
      <c r="D8" s="124" t="s">
        <v>13</v>
      </c>
      <c r="E8" s="125"/>
      <c r="F8" s="140">
        <v>7</v>
      </c>
      <c r="G8" s="141"/>
      <c r="H8" s="76" t="s">
        <v>99</v>
      </c>
      <c r="I8" s="44" t="s">
        <v>6</v>
      </c>
      <c r="J8" s="45" t="s">
        <v>5</v>
      </c>
      <c r="K8" s="46" t="s">
        <v>4</v>
      </c>
      <c r="L8" s="47" t="s">
        <v>9</v>
      </c>
      <c r="M8" s="144"/>
      <c r="N8" s="123"/>
    </row>
    <row r="9" spans="2:16" ht="17.25" customHeight="1" thickBot="1" x14ac:dyDescent="0.3">
      <c r="B9" s="123"/>
      <c r="C9" s="129"/>
      <c r="D9" s="18" t="s">
        <v>7</v>
      </c>
      <c r="E9" s="35" t="s">
        <v>0</v>
      </c>
      <c r="F9" s="34" t="s">
        <v>1</v>
      </c>
      <c r="G9" s="26" t="s">
        <v>77</v>
      </c>
      <c r="H9" s="49" t="s">
        <v>98</v>
      </c>
      <c r="I9" s="7">
        <f>COUNT(I11:I81)</f>
        <v>24</v>
      </c>
      <c r="J9" s="8">
        <f>SUM(J11:J81)</f>
        <v>60</v>
      </c>
      <c r="K9" s="36">
        <f>SUM(K11:K81)</f>
        <v>148</v>
      </c>
      <c r="L9" s="27">
        <f>SUM(L11:L81)</f>
        <v>291</v>
      </c>
      <c r="M9" s="145"/>
      <c r="N9" s="123"/>
      <c r="P9" s="9"/>
    </row>
    <row r="10" spans="2:16" ht="6.95" customHeight="1" thickBot="1" x14ac:dyDescent="0.3">
      <c r="B10" s="123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23"/>
      <c r="P10" s="9"/>
    </row>
    <row r="11" spans="2:16" x14ac:dyDescent="0.25">
      <c r="B11" s="123"/>
      <c r="C11" s="92"/>
      <c r="D11" s="25">
        <v>4000</v>
      </c>
      <c r="E11" s="20" t="s">
        <v>32</v>
      </c>
      <c r="F11" s="10"/>
      <c r="G11" s="10"/>
      <c r="H11" s="22"/>
      <c r="I11" s="5" t="str">
        <f>IF(H11&lt;&gt;$P$7,(IF(F11&lt;&gt;"",1,"")),"")</f>
        <v/>
      </c>
      <c r="J11" s="6" t="str">
        <f t="shared" ref="J11:J12" si="0">IF(H11=$P$7,"",(IF(G11&gt;0.9,(IF(F11&lt;&gt;"","",G11)),"")))</f>
        <v/>
      </c>
      <c r="K11" s="37" t="str">
        <f t="shared" ref="K11:K42" si="1">IF(I11=1,(IF(F11="","",G11)),"")</f>
        <v/>
      </c>
      <c r="L11" s="40" t="str">
        <f t="shared" ref="L11:L42" si="2">IF(I11=1,F11*G11,"")</f>
        <v/>
      </c>
      <c r="M11" s="92"/>
      <c r="N11" s="123"/>
      <c r="P11" s="9"/>
    </row>
    <row r="12" spans="2:16" x14ac:dyDescent="0.25">
      <c r="B12" s="123"/>
      <c r="C12" s="93"/>
      <c r="D12" s="11">
        <v>112192</v>
      </c>
      <c r="E12" s="19" t="s">
        <v>33</v>
      </c>
      <c r="F12" s="12">
        <v>1.7</v>
      </c>
      <c r="G12" s="12">
        <v>6</v>
      </c>
      <c r="H12" s="22" t="s">
        <v>91</v>
      </c>
      <c r="I12" s="5">
        <f t="shared" ref="I12:I75" si="3">IF(H12&lt;&gt;$P$7,(IF(F12&lt;&gt;"",1,"")),"")</f>
        <v>1</v>
      </c>
      <c r="J12" s="6" t="str">
        <f t="shared" si="0"/>
        <v/>
      </c>
      <c r="K12" s="38">
        <f t="shared" si="1"/>
        <v>6</v>
      </c>
      <c r="L12" s="41">
        <f t="shared" si="2"/>
        <v>10.199999999999999</v>
      </c>
      <c r="M12" s="93"/>
      <c r="N12" s="123"/>
      <c r="P12" s="9"/>
    </row>
    <row r="13" spans="2:16" x14ac:dyDescent="0.25">
      <c r="B13" s="123"/>
      <c r="C13" s="93"/>
      <c r="D13" s="11">
        <v>112194</v>
      </c>
      <c r="E13" s="19" t="s">
        <v>34</v>
      </c>
      <c r="F13" s="12"/>
      <c r="G13" s="12">
        <v>4</v>
      </c>
      <c r="H13" s="22" t="s">
        <v>91</v>
      </c>
      <c r="I13" s="5" t="str">
        <f t="shared" si="3"/>
        <v/>
      </c>
      <c r="J13" s="6">
        <f>IF(H13=$P$7,"",(IF(G13&gt;0.9,(IF(F13&lt;&gt;"","",G13)),"")))</f>
        <v>4</v>
      </c>
      <c r="K13" s="38" t="str">
        <f t="shared" si="1"/>
        <v/>
      </c>
      <c r="L13" s="41" t="str">
        <f t="shared" si="2"/>
        <v/>
      </c>
      <c r="M13" s="93"/>
      <c r="N13" s="123"/>
      <c r="P13" s="9"/>
    </row>
    <row r="14" spans="2:16" x14ac:dyDescent="0.25">
      <c r="B14" s="123"/>
      <c r="C14" s="93"/>
      <c r="D14" s="11">
        <v>125435</v>
      </c>
      <c r="E14" s="19" t="s">
        <v>35</v>
      </c>
      <c r="F14" s="12">
        <v>1.7</v>
      </c>
      <c r="G14" s="12">
        <v>11</v>
      </c>
      <c r="H14" s="22" t="s">
        <v>93</v>
      </c>
      <c r="I14" s="5">
        <f t="shared" si="3"/>
        <v>1</v>
      </c>
      <c r="J14" s="6" t="str">
        <f t="shared" ref="J14:J77" si="4">IF(H14=$P$7,"",(IF(G14&gt;0.9,(IF(F14&lt;&gt;"","",G14)),"")))</f>
        <v/>
      </c>
      <c r="K14" s="38">
        <f t="shared" si="1"/>
        <v>11</v>
      </c>
      <c r="L14" s="41">
        <f t="shared" si="2"/>
        <v>18.7</v>
      </c>
      <c r="M14" s="93"/>
      <c r="N14" s="123"/>
      <c r="P14" s="9"/>
    </row>
    <row r="15" spans="2:16" x14ac:dyDescent="0.25">
      <c r="B15" s="123"/>
      <c r="C15" s="93"/>
      <c r="D15" s="11">
        <v>125436</v>
      </c>
      <c r="E15" s="19" t="s">
        <v>36</v>
      </c>
      <c r="F15" s="12"/>
      <c r="G15" s="12">
        <v>1</v>
      </c>
      <c r="H15" s="22" t="s">
        <v>93</v>
      </c>
      <c r="I15" s="5" t="str">
        <f t="shared" si="3"/>
        <v/>
      </c>
      <c r="J15" s="6">
        <f t="shared" si="4"/>
        <v>1</v>
      </c>
      <c r="K15" s="38" t="str">
        <f t="shared" si="1"/>
        <v/>
      </c>
      <c r="L15" s="41" t="str">
        <f t="shared" si="2"/>
        <v/>
      </c>
      <c r="M15" s="93"/>
      <c r="N15" s="123"/>
      <c r="P15" s="9"/>
    </row>
    <row r="16" spans="2:16" x14ac:dyDescent="0.25">
      <c r="B16" s="123"/>
      <c r="C16" s="93"/>
      <c r="D16" s="11">
        <v>125438</v>
      </c>
      <c r="E16" s="19" t="s">
        <v>37</v>
      </c>
      <c r="F16" s="12">
        <v>1.7</v>
      </c>
      <c r="G16" s="12">
        <v>4</v>
      </c>
      <c r="H16" s="22" t="s">
        <v>94</v>
      </c>
      <c r="I16" s="5">
        <f t="shared" si="3"/>
        <v>1</v>
      </c>
      <c r="J16" s="6" t="str">
        <f t="shared" si="4"/>
        <v/>
      </c>
      <c r="K16" s="38">
        <f t="shared" si="1"/>
        <v>4</v>
      </c>
      <c r="L16" s="41">
        <f t="shared" si="2"/>
        <v>6.8</v>
      </c>
      <c r="M16" s="93"/>
      <c r="N16" s="123"/>
      <c r="P16" s="9"/>
    </row>
    <row r="17" spans="2:16" x14ac:dyDescent="0.25">
      <c r="B17" s="123"/>
      <c r="C17" s="93"/>
      <c r="D17" s="11">
        <v>125439</v>
      </c>
      <c r="E17" s="19" t="s">
        <v>38</v>
      </c>
      <c r="F17" s="12">
        <v>1.7</v>
      </c>
      <c r="G17" s="12">
        <v>4</v>
      </c>
      <c r="H17" s="22" t="s">
        <v>94</v>
      </c>
      <c r="I17" s="5">
        <f t="shared" si="3"/>
        <v>1</v>
      </c>
      <c r="J17" s="6" t="str">
        <f t="shared" si="4"/>
        <v/>
      </c>
      <c r="K17" s="38">
        <f t="shared" si="1"/>
        <v>4</v>
      </c>
      <c r="L17" s="41">
        <f t="shared" si="2"/>
        <v>6.8</v>
      </c>
      <c r="M17" s="93"/>
      <c r="N17" s="123"/>
      <c r="P17" s="9"/>
    </row>
    <row r="18" spans="2:16" x14ac:dyDescent="0.25">
      <c r="B18" s="123"/>
      <c r="C18" s="93"/>
      <c r="D18" s="11">
        <v>125440</v>
      </c>
      <c r="E18" s="19" t="s">
        <v>39</v>
      </c>
      <c r="F18" s="12">
        <v>1.3</v>
      </c>
      <c r="G18" s="12">
        <v>4</v>
      </c>
      <c r="H18" s="22" t="s">
        <v>94</v>
      </c>
      <c r="I18" s="5">
        <f t="shared" si="3"/>
        <v>1</v>
      </c>
      <c r="J18" s="6" t="str">
        <f t="shared" si="4"/>
        <v/>
      </c>
      <c r="K18" s="38">
        <f t="shared" si="1"/>
        <v>4</v>
      </c>
      <c r="L18" s="41">
        <f t="shared" si="2"/>
        <v>5.2</v>
      </c>
      <c r="M18" s="93"/>
      <c r="N18" s="123"/>
      <c r="P18" s="9"/>
    </row>
    <row r="19" spans="2:16" x14ac:dyDescent="0.25">
      <c r="B19" s="123"/>
      <c r="C19" s="93"/>
      <c r="D19" s="11">
        <v>125441</v>
      </c>
      <c r="E19" s="19" t="s">
        <v>40</v>
      </c>
      <c r="F19" s="12">
        <v>2.2999999999999998</v>
      </c>
      <c r="G19" s="12">
        <v>2</v>
      </c>
      <c r="H19" s="22" t="s">
        <v>94</v>
      </c>
      <c r="I19" s="5">
        <f t="shared" si="3"/>
        <v>1</v>
      </c>
      <c r="J19" s="6" t="str">
        <f t="shared" si="4"/>
        <v/>
      </c>
      <c r="K19" s="38">
        <f t="shared" si="1"/>
        <v>2</v>
      </c>
      <c r="L19" s="41">
        <f t="shared" si="2"/>
        <v>4.5999999999999996</v>
      </c>
      <c r="M19" s="93"/>
      <c r="N19" s="123"/>
      <c r="P19" s="9"/>
    </row>
    <row r="20" spans="2:16" x14ac:dyDescent="0.25">
      <c r="B20" s="123"/>
      <c r="C20" s="93"/>
      <c r="D20" s="11">
        <v>125442</v>
      </c>
      <c r="E20" s="19" t="s">
        <v>41</v>
      </c>
      <c r="F20" s="12">
        <v>2</v>
      </c>
      <c r="G20" s="12">
        <v>6</v>
      </c>
      <c r="H20" s="22" t="s">
        <v>96</v>
      </c>
      <c r="I20" s="5">
        <f t="shared" si="3"/>
        <v>1</v>
      </c>
      <c r="J20" s="6" t="str">
        <f t="shared" si="4"/>
        <v/>
      </c>
      <c r="K20" s="38">
        <f t="shared" si="1"/>
        <v>6</v>
      </c>
      <c r="L20" s="41">
        <f t="shared" si="2"/>
        <v>12</v>
      </c>
      <c r="M20" s="93"/>
      <c r="N20" s="123"/>
      <c r="P20" s="9"/>
    </row>
    <row r="21" spans="2:16" x14ac:dyDescent="0.25">
      <c r="B21" s="123"/>
      <c r="C21" s="93"/>
      <c r="D21" s="11">
        <v>125444</v>
      </c>
      <c r="E21" s="19" t="s">
        <v>42</v>
      </c>
      <c r="F21" s="12"/>
      <c r="G21" s="12">
        <v>2</v>
      </c>
      <c r="H21" s="22" t="s">
        <v>91</v>
      </c>
      <c r="I21" s="5" t="str">
        <f t="shared" si="3"/>
        <v/>
      </c>
      <c r="J21" s="6">
        <f t="shared" si="4"/>
        <v>2</v>
      </c>
      <c r="K21" s="38" t="str">
        <f t="shared" si="1"/>
        <v/>
      </c>
      <c r="L21" s="41" t="str">
        <f t="shared" si="2"/>
        <v/>
      </c>
      <c r="M21" s="93"/>
      <c r="N21" s="123"/>
      <c r="P21" s="9"/>
    </row>
    <row r="22" spans="2:16" x14ac:dyDescent="0.25">
      <c r="B22" s="123"/>
      <c r="C22" s="93"/>
      <c r="D22" s="11">
        <v>125445</v>
      </c>
      <c r="E22" s="19" t="s">
        <v>43</v>
      </c>
      <c r="F22" s="12">
        <v>2</v>
      </c>
      <c r="G22" s="12">
        <v>6</v>
      </c>
      <c r="H22" s="22" t="s">
        <v>93</v>
      </c>
      <c r="I22" s="5">
        <f t="shared" si="3"/>
        <v>1</v>
      </c>
      <c r="J22" s="6" t="str">
        <f t="shared" si="4"/>
        <v/>
      </c>
      <c r="K22" s="38">
        <f t="shared" si="1"/>
        <v>6</v>
      </c>
      <c r="L22" s="41">
        <f t="shared" si="2"/>
        <v>12</v>
      </c>
      <c r="M22" s="93"/>
      <c r="N22" s="123"/>
      <c r="P22" s="9"/>
    </row>
    <row r="23" spans="2:16" x14ac:dyDescent="0.25">
      <c r="B23" s="123"/>
      <c r="C23" s="93"/>
      <c r="D23" s="11">
        <v>125446</v>
      </c>
      <c r="E23" s="19" t="s">
        <v>44</v>
      </c>
      <c r="F23" s="12">
        <v>1.7</v>
      </c>
      <c r="G23" s="12">
        <v>6</v>
      </c>
      <c r="H23" s="22" t="s">
        <v>97</v>
      </c>
      <c r="I23" s="5">
        <f t="shared" si="3"/>
        <v>1</v>
      </c>
      <c r="J23" s="6" t="str">
        <f t="shared" si="4"/>
        <v/>
      </c>
      <c r="K23" s="38">
        <f t="shared" si="1"/>
        <v>6</v>
      </c>
      <c r="L23" s="41">
        <f t="shared" si="2"/>
        <v>10.199999999999999</v>
      </c>
      <c r="M23" s="93"/>
      <c r="N23" s="123"/>
      <c r="P23" s="9"/>
    </row>
    <row r="24" spans="2:16" x14ac:dyDescent="0.25">
      <c r="B24" s="123"/>
      <c r="C24" s="93"/>
      <c r="D24" s="11">
        <v>125452</v>
      </c>
      <c r="E24" s="19" t="s">
        <v>45</v>
      </c>
      <c r="F24" s="12">
        <v>1.3</v>
      </c>
      <c r="G24" s="12">
        <v>7</v>
      </c>
      <c r="H24" s="22" t="s">
        <v>93</v>
      </c>
      <c r="I24" s="5">
        <f t="shared" si="3"/>
        <v>1</v>
      </c>
      <c r="J24" s="6" t="str">
        <f t="shared" si="4"/>
        <v/>
      </c>
      <c r="K24" s="38">
        <f t="shared" si="1"/>
        <v>7</v>
      </c>
      <c r="L24" s="41">
        <f t="shared" si="2"/>
        <v>9.1</v>
      </c>
      <c r="M24" s="93"/>
      <c r="N24" s="123"/>
      <c r="P24" s="9"/>
    </row>
    <row r="25" spans="2:16" x14ac:dyDescent="0.25">
      <c r="B25" s="123"/>
      <c r="C25" s="93"/>
      <c r="D25" s="11">
        <v>125457</v>
      </c>
      <c r="E25" s="19" t="s">
        <v>46</v>
      </c>
      <c r="F25" s="12">
        <v>1.7</v>
      </c>
      <c r="G25" s="12">
        <v>6</v>
      </c>
      <c r="H25" s="22" t="s">
        <v>92</v>
      </c>
      <c r="I25" s="5">
        <f t="shared" si="3"/>
        <v>1</v>
      </c>
      <c r="J25" s="6" t="str">
        <f t="shared" si="4"/>
        <v/>
      </c>
      <c r="K25" s="38">
        <f t="shared" si="1"/>
        <v>6</v>
      </c>
      <c r="L25" s="41">
        <f t="shared" si="2"/>
        <v>10.199999999999999</v>
      </c>
      <c r="M25" s="93"/>
      <c r="N25" s="123"/>
      <c r="P25" s="9"/>
    </row>
    <row r="26" spans="2:16" x14ac:dyDescent="0.25">
      <c r="B26" s="123"/>
      <c r="C26" s="93"/>
      <c r="D26" s="11">
        <v>112168</v>
      </c>
      <c r="E26" s="19" t="s">
        <v>47</v>
      </c>
      <c r="F26" s="12">
        <v>1.5</v>
      </c>
      <c r="G26" s="12">
        <v>7</v>
      </c>
      <c r="H26" s="22" t="s">
        <v>93</v>
      </c>
      <c r="I26" s="5">
        <f t="shared" si="3"/>
        <v>1</v>
      </c>
      <c r="J26" s="6" t="str">
        <f t="shared" si="4"/>
        <v/>
      </c>
      <c r="K26" s="38">
        <f t="shared" si="1"/>
        <v>7</v>
      </c>
      <c r="L26" s="41">
        <f t="shared" si="2"/>
        <v>10.5</v>
      </c>
      <c r="M26" s="93"/>
      <c r="N26" s="123"/>
      <c r="P26" s="9"/>
    </row>
    <row r="27" spans="2:16" ht="25.5" x14ac:dyDescent="0.25">
      <c r="B27" s="123"/>
      <c r="C27" s="93"/>
      <c r="D27" s="11">
        <v>125460</v>
      </c>
      <c r="E27" s="19" t="s">
        <v>48</v>
      </c>
      <c r="F27" s="12"/>
      <c r="G27" s="12">
        <v>2</v>
      </c>
      <c r="H27" s="22" t="s">
        <v>92</v>
      </c>
      <c r="I27" s="5" t="str">
        <f t="shared" si="3"/>
        <v/>
      </c>
      <c r="J27" s="6">
        <f t="shared" si="4"/>
        <v>2</v>
      </c>
      <c r="K27" s="38" t="str">
        <f t="shared" si="1"/>
        <v/>
      </c>
      <c r="L27" s="41" t="str">
        <f t="shared" si="2"/>
        <v/>
      </c>
      <c r="M27" s="93"/>
      <c r="N27" s="123"/>
      <c r="P27" s="9"/>
    </row>
    <row r="28" spans="2:16" ht="25.5" x14ac:dyDescent="0.25">
      <c r="B28" s="123"/>
      <c r="C28" s="93"/>
      <c r="D28" s="11">
        <v>112190</v>
      </c>
      <c r="E28" s="19" t="s">
        <v>49</v>
      </c>
      <c r="F28" s="12"/>
      <c r="G28" s="12">
        <v>4</v>
      </c>
      <c r="H28" s="22" t="s">
        <v>94</v>
      </c>
      <c r="I28" s="5" t="str">
        <f t="shared" si="3"/>
        <v/>
      </c>
      <c r="J28" s="6">
        <f t="shared" si="4"/>
        <v>4</v>
      </c>
      <c r="K28" s="38" t="str">
        <f t="shared" si="1"/>
        <v/>
      </c>
      <c r="L28" s="41" t="str">
        <f t="shared" si="2"/>
        <v/>
      </c>
      <c r="M28" s="93"/>
      <c r="N28" s="123"/>
      <c r="P28" s="9"/>
    </row>
    <row r="29" spans="2:16" ht="25.5" x14ac:dyDescent="0.25">
      <c r="B29" s="123"/>
      <c r="C29" s="93"/>
      <c r="D29" s="11">
        <v>125988</v>
      </c>
      <c r="E29" s="19" t="s">
        <v>50</v>
      </c>
      <c r="F29" s="12"/>
      <c r="G29" s="12">
        <v>2</v>
      </c>
      <c r="H29" s="22" t="s">
        <v>91</v>
      </c>
      <c r="I29" s="5" t="str">
        <f t="shared" si="3"/>
        <v/>
      </c>
      <c r="J29" s="6">
        <f t="shared" si="4"/>
        <v>2</v>
      </c>
      <c r="K29" s="38" t="str">
        <f t="shared" si="1"/>
        <v/>
      </c>
      <c r="L29" s="41" t="str">
        <f t="shared" si="2"/>
        <v/>
      </c>
      <c r="M29" s="93"/>
      <c r="N29" s="123"/>
      <c r="P29" s="9"/>
    </row>
    <row r="30" spans="2:16" ht="25.5" x14ac:dyDescent="0.25">
      <c r="B30" s="123"/>
      <c r="C30" s="93"/>
      <c r="D30" s="11">
        <v>119721</v>
      </c>
      <c r="E30" s="19" t="s">
        <v>51</v>
      </c>
      <c r="F30" s="12"/>
      <c r="G30" s="12">
        <v>4</v>
      </c>
      <c r="H30" s="22" t="s">
        <v>96</v>
      </c>
      <c r="I30" s="5" t="str">
        <f t="shared" si="3"/>
        <v/>
      </c>
      <c r="J30" s="6">
        <f t="shared" si="4"/>
        <v>4</v>
      </c>
      <c r="K30" s="38" t="str">
        <f t="shared" si="1"/>
        <v/>
      </c>
      <c r="L30" s="41" t="str">
        <f t="shared" si="2"/>
        <v/>
      </c>
      <c r="M30" s="93"/>
      <c r="N30" s="123"/>
      <c r="P30" s="9"/>
    </row>
    <row r="31" spans="2:16" x14ac:dyDescent="0.25">
      <c r="B31" s="123"/>
      <c r="C31" s="93"/>
      <c r="D31" s="11">
        <v>4000</v>
      </c>
      <c r="E31" s="19" t="s">
        <v>52</v>
      </c>
      <c r="F31" s="12"/>
      <c r="G31" s="12"/>
      <c r="H31" s="22"/>
      <c r="I31" s="5" t="str">
        <f t="shared" si="3"/>
        <v/>
      </c>
      <c r="J31" s="6" t="str">
        <f t="shared" si="4"/>
        <v/>
      </c>
      <c r="K31" s="38" t="str">
        <f t="shared" si="1"/>
        <v/>
      </c>
      <c r="L31" s="41" t="str">
        <f t="shared" si="2"/>
        <v/>
      </c>
      <c r="M31" s="93"/>
      <c r="N31" s="123"/>
      <c r="P31" s="9"/>
    </row>
    <row r="32" spans="2:16" x14ac:dyDescent="0.25">
      <c r="B32" s="123"/>
      <c r="C32" s="93"/>
      <c r="D32" s="11">
        <v>115957</v>
      </c>
      <c r="E32" s="19" t="s">
        <v>53</v>
      </c>
      <c r="F32" s="12"/>
      <c r="G32" s="12">
        <v>5</v>
      </c>
      <c r="H32" s="22" t="s">
        <v>95</v>
      </c>
      <c r="I32" s="5" t="str">
        <f t="shared" si="3"/>
        <v/>
      </c>
      <c r="J32" s="6">
        <f t="shared" si="4"/>
        <v>5</v>
      </c>
      <c r="K32" s="38" t="str">
        <f t="shared" si="1"/>
        <v/>
      </c>
      <c r="L32" s="41" t="str">
        <f t="shared" si="2"/>
        <v/>
      </c>
      <c r="M32" s="93"/>
      <c r="N32" s="123"/>
      <c r="P32" s="9"/>
    </row>
    <row r="33" spans="2:16" ht="25.5" x14ac:dyDescent="0.25">
      <c r="B33" s="123"/>
      <c r="C33" s="93"/>
      <c r="D33" s="11">
        <v>125391</v>
      </c>
      <c r="E33" s="19" t="s">
        <v>54</v>
      </c>
      <c r="F33" s="12">
        <v>1.8</v>
      </c>
      <c r="G33" s="12">
        <v>22</v>
      </c>
      <c r="H33" s="22" t="s">
        <v>92</v>
      </c>
      <c r="I33" s="5">
        <f t="shared" si="3"/>
        <v>1</v>
      </c>
      <c r="J33" s="6" t="str">
        <f t="shared" si="4"/>
        <v/>
      </c>
      <c r="K33" s="38">
        <f t="shared" si="1"/>
        <v>22</v>
      </c>
      <c r="L33" s="41">
        <f t="shared" si="2"/>
        <v>39.6</v>
      </c>
      <c r="M33" s="93"/>
      <c r="N33" s="123"/>
      <c r="P33" s="9"/>
    </row>
    <row r="34" spans="2:16" x14ac:dyDescent="0.25">
      <c r="B34" s="123"/>
      <c r="C34" s="93"/>
      <c r="D34" s="11">
        <v>125394</v>
      </c>
      <c r="E34" s="19" t="s">
        <v>55</v>
      </c>
      <c r="F34" s="12">
        <v>4</v>
      </c>
      <c r="G34" s="12">
        <v>8</v>
      </c>
      <c r="H34" s="22" t="s">
        <v>96</v>
      </c>
      <c r="I34" s="5">
        <f t="shared" si="3"/>
        <v>1</v>
      </c>
      <c r="J34" s="6" t="str">
        <f t="shared" si="4"/>
        <v/>
      </c>
      <c r="K34" s="38">
        <f t="shared" si="1"/>
        <v>8</v>
      </c>
      <c r="L34" s="41">
        <f t="shared" si="2"/>
        <v>32</v>
      </c>
      <c r="M34" s="93"/>
      <c r="N34" s="123"/>
      <c r="P34" s="9"/>
    </row>
    <row r="35" spans="2:16" x14ac:dyDescent="0.25">
      <c r="B35" s="123"/>
      <c r="C35" s="93"/>
      <c r="D35" s="11">
        <v>125395</v>
      </c>
      <c r="E35" s="19" t="s">
        <v>56</v>
      </c>
      <c r="F35" s="12"/>
      <c r="G35" s="12">
        <v>6</v>
      </c>
      <c r="H35" s="22" t="s">
        <v>96</v>
      </c>
      <c r="I35" s="5" t="str">
        <f t="shared" si="3"/>
        <v/>
      </c>
      <c r="J35" s="6">
        <f t="shared" si="4"/>
        <v>6</v>
      </c>
      <c r="K35" s="38" t="str">
        <f t="shared" si="1"/>
        <v/>
      </c>
      <c r="L35" s="41" t="str">
        <f t="shared" si="2"/>
        <v/>
      </c>
      <c r="M35" s="93"/>
      <c r="N35" s="123"/>
      <c r="P35" s="9"/>
    </row>
    <row r="36" spans="2:16" x14ac:dyDescent="0.25">
      <c r="B36" s="123"/>
      <c r="C36" s="93"/>
      <c r="D36" s="11">
        <v>125397</v>
      </c>
      <c r="E36" s="19" t="s">
        <v>57</v>
      </c>
      <c r="F36" s="12">
        <v>1.7</v>
      </c>
      <c r="G36" s="12">
        <v>6</v>
      </c>
      <c r="H36" s="22" t="s">
        <v>91</v>
      </c>
      <c r="I36" s="5">
        <f t="shared" si="3"/>
        <v>1</v>
      </c>
      <c r="J36" s="6" t="str">
        <f t="shared" si="4"/>
        <v/>
      </c>
      <c r="K36" s="38">
        <f t="shared" si="1"/>
        <v>6</v>
      </c>
      <c r="L36" s="41">
        <f t="shared" si="2"/>
        <v>10.199999999999999</v>
      </c>
      <c r="M36" s="93"/>
      <c r="N36" s="123"/>
      <c r="P36" s="9"/>
    </row>
    <row r="37" spans="2:16" x14ac:dyDescent="0.25">
      <c r="B37" s="123"/>
      <c r="C37" s="93"/>
      <c r="D37" s="11">
        <v>125398</v>
      </c>
      <c r="E37" s="19" t="s">
        <v>58</v>
      </c>
      <c r="F37" s="12">
        <v>1.7</v>
      </c>
      <c r="G37" s="12">
        <v>2</v>
      </c>
      <c r="H37" s="22" t="s">
        <v>97</v>
      </c>
      <c r="I37" s="5">
        <f t="shared" si="3"/>
        <v>1</v>
      </c>
      <c r="J37" s="6" t="str">
        <f t="shared" si="4"/>
        <v/>
      </c>
      <c r="K37" s="38">
        <f t="shared" si="1"/>
        <v>2</v>
      </c>
      <c r="L37" s="41">
        <f t="shared" si="2"/>
        <v>3.4</v>
      </c>
      <c r="M37" s="93"/>
      <c r="N37" s="123"/>
      <c r="P37" s="9"/>
    </row>
    <row r="38" spans="2:16" x14ac:dyDescent="0.25">
      <c r="B38" s="123"/>
      <c r="C38" s="93"/>
      <c r="D38" s="11">
        <v>125402</v>
      </c>
      <c r="E38" s="19" t="s">
        <v>59</v>
      </c>
      <c r="F38" s="12">
        <v>2.2999999999999998</v>
      </c>
      <c r="G38" s="12">
        <v>8</v>
      </c>
      <c r="H38" s="22" t="s">
        <v>95</v>
      </c>
      <c r="I38" s="5">
        <f t="shared" si="3"/>
        <v>1</v>
      </c>
      <c r="J38" s="6" t="str">
        <f t="shared" si="4"/>
        <v/>
      </c>
      <c r="K38" s="38">
        <f t="shared" si="1"/>
        <v>8</v>
      </c>
      <c r="L38" s="41">
        <f t="shared" si="2"/>
        <v>18.399999999999999</v>
      </c>
      <c r="M38" s="93"/>
      <c r="N38" s="123"/>
      <c r="P38" s="9"/>
    </row>
    <row r="39" spans="2:16" x14ac:dyDescent="0.25">
      <c r="B39" s="123"/>
      <c r="C39" s="93"/>
      <c r="D39" s="11">
        <v>125404</v>
      </c>
      <c r="E39" s="19" t="s">
        <v>60</v>
      </c>
      <c r="F39" s="12">
        <v>2.2999999999999998</v>
      </c>
      <c r="G39" s="12">
        <v>7</v>
      </c>
      <c r="H39" s="22" t="s">
        <v>96</v>
      </c>
      <c r="I39" s="5">
        <f t="shared" si="3"/>
        <v>1</v>
      </c>
      <c r="J39" s="6" t="str">
        <f t="shared" si="4"/>
        <v/>
      </c>
      <c r="K39" s="38">
        <f t="shared" si="1"/>
        <v>7</v>
      </c>
      <c r="L39" s="41">
        <f t="shared" si="2"/>
        <v>16.099999999999998</v>
      </c>
      <c r="M39" s="93"/>
      <c r="N39" s="123"/>
      <c r="P39" s="9"/>
    </row>
    <row r="40" spans="2:16" x14ac:dyDescent="0.25">
      <c r="B40" s="123"/>
      <c r="C40" s="93"/>
      <c r="D40" s="11">
        <v>125405</v>
      </c>
      <c r="E40" s="19" t="s">
        <v>61</v>
      </c>
      <c r="F40" s="12">
        <v>2.2999999999999998</v>
      </c>
      <c r="G40" s="12">
        <v>5</v>
      </c>
      <c r="H40" s="22" t="s">
        <v>91</v>
      </c>
      <c r="I40" s="5">
        <f t="shared" si="3"/>
        <v>1</v>
      </c>
      <c r="J40" s="6" t="str">
        <f t="shared" si="4"/>
        <v/>
      </c>
      <c r="K40" s="38">
        <f t="shared" si="1"/>
        <v>5</v>
      </c>
      <c r="L40" s="41">
        <f t="shared" si="2"/>
        <v>11.5</v>
      </c>
      <c r="M40" s="93"/>
      <c r="N40" s="123"/>
      <c r="P40" s="9"/>
    </row>
    <row r="41" spans="2:16" x14ac:dyDescent="0.25">
      <c r="B41" s="123"/>
      <c r="C41" s="93"/>
      <c r="D41" s="11">
        <v>119099</v>
      </c>
      <c r="E41" s="19" t="s">
        <v>62</v>
      </c>
      <c r="F41" s="12"/>
      <c r="G41" s="12">
        <v>4</v>
      </c>
      <c r="H41" s="22" t="s">
        <v>94</v>
      </c>
      <c r="I41" s="5" t="str">
        <f t="shared" si="3"/>
        <v/>
      </c>
      <c r="J41" s="6">
        <f t="shared" si="4"/>
        <v>4</v>
      </c>
      <c r="K41" s="38" t="str">
        <f t="shared" si="1"/>
        <v/>
      </c>
      <c r="L41" s="41" t="str">
        <f t="shared" si="2"/>
        <v/>
      </c>
      <c r="M41" s="93"/>
      <c r="N41" s="123"/>
      <c r="P41" s="9"/>
    </row>
    <row r="42" spans="2:16" x14ac:dyDescent="0.25">
      <c r="B42" s="123"/>
      <c r="C42" s="93"/>
      <c r="D42" s="11">
        <v>125393</v>
      </c>
      <c r="E42" s="19" t="s">
        <v>63</v>
      </c>
      <c r="F42" s="12">
        <v>2.7</v>
      </c>
      <c r="G42" s="12">
        <v>4</v>
      </c>
      <c r="H42" s="22" t="s">
        <v>94</v>
      </c>
      <c r="I42" s="5">
        <f t="shared" si="3"/>
        <v>1</v>
      </c>
      <c r="J42" s="6" t="str">
        <f t="shared" si="4"/>
        <v/>
      </c>
      <c r="K42" s="38">
        <f t="shared" si="1"/>
        <v>4</v>
      </c>
      <c r="L42" s="41">
        <f t="shared" si="2"/>
        <v>10.8</v>
      </c>
      <c r="M42" s="93"/>
      <c r="N42" s="123"/>
      <c r="P42" s="9"/>
    </row>
    <row r="43" spans="2:16" x14ac:dyDescent="0.25">
      <c r="B43" s="123"/>
      <c r="C43" s="93"/>
      <c r="D43" s="11">
        <v>112132</v>
      </c>
      <c r="E43" s="19" t="s">
        <v>64</v>
      </c>
      <c r="F43" s="12"/>
      <c r="G43" s="12">
        <v>2</v>
      </c>
      <c r="H43" s="22" t="s">
        <v>97</v>
      </c>
      <c r="I43" s="5" t="str">
        <f t="shared" si="3"/>
        <v/>
      </c>
      <c r="J43" s="6">
        <f t="shared" si="4"/>
        <v>2</v>
      </c>
      <c r="K43" s="38" t="str">
        <f t="shared" ref="K43:K74" si="5">IF(I43=1,(IF(F43="","",G43)),"")</f>
        <v/>
      </c>
      <c r="L43" s="41" t="str">
        <f t="shared" ref="L43:L74" si="6">IF(I43=1,F43*G43,"")</f>
        <v/>
      </c>
      <c r="M43" s="93"/>
      <c r="N43" s="123"/>
      <c r="P43" s="9"/>
    </row>
    <row r="44" spans="2:16" x14ac:dyDescent="0.25">
      <c r="B44" s="123"/>
      <c r="C44" s="93"/>
      <c r="D44" s="11">
        <v>4000</v>
      </c>
      <c r="E44" s="19" t="s">
        <v>65</v>
      </c>
      <c r="F44" s="12"/>
      <c r="G44" s="12"/>
      <c r="H44" s="22"/>
      <c r="I44" s="5" t="str">
        <f t="shared" si="3"/>
        <v/>
      </c>
      <c r="J44" s="6" t="str">
        <f t="shared" si="4"/>
        <v/>
      </c>
      <c r="K44" s="38" t="str">
        <f t="shared" si="5"/>
        <v/>
      </c>
      <c r="L44" s="41" t="str">
        <f t="shared" si="6"/>
        <v/>
      </c>
      <c r="M44" s="93"/>
      <c r="N44" s="123"/>
      <c r="P44" s="9"/>
    </row>
    <row r="45" spans="2:16" ht="25.5" x14ac:dyDescent="0.25">
      <c r="B45" s="123"/>
      <c r="C45" s="93"/>
      <c r="D45" s="11">
        <v>115645</v>
      </c>
      <c r="E45" s="19" t="s">
        <v>66</v>
      </c>
      <c r="F45" s="12"/>
      <c r="G45" s="12">
        <v>2</v>
      </c>
      <c r="H45" s="22" t="s">
        <v>93</v>
      </c>
      <c r="I45" s="5" t="str">
        <f t="shared" si="3"/>
        <v/>
      </c>
      <c r="J45" s="6">
        <f t="shared" si="4"/>
        <v>2</v>
      </c>
      <c r="K45" s="38" t="str">
        <f t="shared" si="5"/>
        <v/>
      </c>
      <c r="L45" s="41" t="str">
        <f t="shared" si="6"/>
        <v/>
      </c>
      <c r="M45" s="93"/>
      <c r="N45" s="123"/>
      <c r="P45" s="9"/>
    </row>
    <row r="46" spans="2:16" x14ac:dyDescent="0.25">
      <c r="B46" s="123"/>
      <c r="C46" s="93"/>
      <c r="D46" s="11">
        <v>125031</v>
      </c>
      <c r="E46" s="19" t="s">
        <v>67</v>
      </c>
      <c r="F46" s="12">
        <v>1.3</v>
      </c>
      <c r="G46" s="12">
        <v>4</v>
      </c>
      <c r="H46" s="22" t="s">
        <v>95</v>
      </c>
      <c r="I46" s="5">
        <f t="shared" si="3"/>
        <v>1</v>
      </c>
      <c r="J46" s="6" t="str">
        <f t="shared" si="4"/>
        <v/>
      </c>
      <c r="K46" s="38">
        <f t="shared" si="5"/>
        <v>4</v>
      </c>
      <c r="L46" s="41">
        <f t="shared" si="6"/>
        <v>5.2</v>
      </c>
      <c r="M46" s="93"/>
      <c r="N46" s="123"/>
      <c r="P46" s="9"/>
    </row>
    <row r="47" spans="2:16" x14ac:dyDescent="0.25">
      <c r="B47" s="123"/>
      <c r="C47" s="93"/>
      <c r="D47" s="11">
        <v>125041</v>
      </c>
      <c r="E47" s="19" t="s">
        <v>68</v>
      </c>
      <c r="F47" s="12"/>
      <c r="G47" s="12">
        <v>4</v>
      </c>
      <c r="H47" s="22" t="s">
        <v>94</v>
      </c>
      <c r="I47" s="5" t="str">
        <f t="shared" si="3"/>
        <v/>
      </c>
      <c r="J47" s="6">
        <f t="shared" si="4"/>
        <v>4</v>
      </c>
      <c r="K47" s="38" t="str">
        <f t="shared" si="5"/>
        <v/>
      </c>
      <c r="L47" s="41" t="str">
        <f t="shared" si="6"/>
        <v/>
      </c>
      <c r="M47" s="93"/>
      <c r="N47" s="123"/>
      <c r="P47" s="9"/>
    </row>
    <row r="48" spans="2:16" x14ac:dyDescent="0.25">
      <c r="B48" s="123"/>
      <c r="C48" s="93"/>
      <c r="D48" s="11">
        <v>125042</v>
      </c>
      <c r="E48" s="19" t="s">
        <v>69</v>
      </c>
      <c r="F48" s="12">
        <v>1.3</v>
      </c>
      <c r="G48" s="12">
        <v>4</v>
      </c>
      <c r="H48" s="22" t="s">
        <v>97</v>
      </c>
      <c r="I48" s="5">
        <f t="shared" si="3"/>
        <v>1</v>
      </c>
      <c r="J48" s="6" t="str">
        <f t="shared" si="4"/>
        <v/>
      </c>
      <c r="K48" s="38">
        <f t="shared" si="5"/>
        <v>4</v>
      </c>
      <c r="L48" s="41">
        <f t="shared" si="6"/>
        <v>5.2</v>
      </c>
      <c r="M48" s="93"/>
      <c r="N48" s="123"/>
      <c r="P48" s="9"/>
    </row>
    <row r="49" spans="2:16" ht="25.5" x14ac:dyDescent="0.25">
      <c r="B49" s="123"/>
      <c r="C49" s="93"/>
      <c r="D49" s="11">
        <v>125043</v>
      </c>
      <c r="E49" s="19" t="s">
        <v>70</v>
      </c>
      <c r="F49" s="12">
        <v>2.7</v>
      </c>
      <c r="G49" s="12">
        <v>4</v>
      </c>
      <c r="H49" s="22" t="s">
        <v>94</v>
      </c>
      <c r="I49" s="5">
        <f t="shared" si="3"/>
        <v>1</v>
      </c>
      <c r="J49" s="6" t="str">
        <f t="shared" si="4"/>
        <v/>
      </c>
      <c r="K49" s="38">
        <f t="shared" si="5"/>
        <v>4</v>
      </c>
      <c r="L49" s="41">
        <f t="shared" si="6"/>
        <v>10.8</v>
      </c>
      <c r="M49" s="93"/>
      <c r="N49" s="123"/>
      <c r="P49" s="9"/>
    </row>
    <row r="50" spans="2:16" ht="25.5" x14ac:dyDescent="0.25">
      <c r="B50" s="123"/>
      <c r="C50" s="93"/>
      <c r="D50" s="11">
        <v>125410</v>
      </c>
      <c r="E50" s="19" t="s">
        <v>71</v>
      </c>
      <c r="F50" s="12"/>
      <c r="G50" s="12">
        <v>4</v>
      </c>
      <c r="H50" s="22" t="s">
        <v>95</v>
      </c>
      <c r="I50" s="5" t="str">
        <f t="shared" si="3"/>
        <v/>
      </c>
      <c r="J50" s="6">
        <f t="shared" si="4"/>
        <v>4</v>
      </c>
      <c r="K50" s="38" t="str">
        <f t="shared" si="5"/>
        <v/>
      </c>
      <c r="L50" s="41" t="str">
        <f t="shared" si="6"/>
        <v/>
      </c>
      <c r="M50" s="93"/>
      <c r="N50" s="123"/>
      <c r="P50" s="9"/>
    </row>
    <row r="51" spans="2:16" ht="25.5" x14ac:dyDescent="0.25">
      <c r="B51" s="123"/>
      <c r="C51" s="93"/>
      <c r="D51" s="11">
        <v>125465</v>
      </c>
      <c r="E51" s="19" t="s">
        <v>72</v>
      </c>
      <c r="F51" s="12">
        <v>2.2999999999999998</v>
      </c>
      <c r="G51" s="12">
        <v>5</v>
      </c>
      <c r="H51" s="22" t="s">
        <v>97</v>
      </c>
      <c r="I51" s="5">
        <f t="shared" si="3"/>
        <v>1</v>
      </c>
      <c r="J51" s="6" t="str">
        <f t="shared" si="4"/>
        <v/>
      </c>
      <c r="K51" s="38">
        <f t="shared" si="5"/>
        <v>5</v>
      </c>
      <c r="L51" s="41">
        <f t="shared" si="6"/>
        <v>11.5</v>
      </c>
      <c r="M51" s="93"/>
      <c r="N51" s="123"/>
      <c r="P51" s="9"/>
    </row>
    <row r="52" spans="2:16" x14ac:dyDescent="0.25">
      <c r="B52" s="123"/>
      <c r="C52" s="93"/>
      <c r="D52" s="11">
        <v>125466</v>
      </c>
      <c r="E52" s="19" t="s">
        <v>73</v>
      </c>
      <c r="F52" s="12"/>
      <c r="G52" s="12">
        <v>4</v>
      </c>
      <c r="H52" s="22" t="s">
        <v>91</v>
      </c>
      <c r="I52" s="5" t="str">
        <f t="shared" si="3"/>
        <v/>
      </c>
      <c r="J52" s="6">
        <f t="shared" si="4"/>
        <v>4</v>
      </c>
      <c r="K52" s="38" t="str">
        <f t="shared" si="5"/>
        <v/>
      </c>
      <c r="L52" s="41" t="str">
        <f t="shared" si="6"/>
        <v/>
      </c>
      <c r="M52" s="93"/>
      <c r="N52" s="123"/>
      <c r="P52" s="9"/>
    </row>
    <row r="53" spans="2:16" x14ac:dyDescent="0.25">
      <c r="B53" s="123"/>
      <c r="C53" s="93"/>
      <c r="D53" s="11">
        <v>125467</v>
      </c>
      <c r="E53" s="19" t="s">
        <v>74</v>
      </c>
      <c r="F53" s="12"/>
      <c r="G53" s="12">
        <v>4</v>
      </c>
      <c r="H53" s="22" t="s">
        <v>95</v>
      </c>
      <c r="I53" s="5" t="str">
        <f t="shared" si="3"/>
        <v/>
      </c>
      <c r="J53" s="6">
        <f t="shared" si="4"/>
        <v>4</v>
      </c>
      <c r="K53" s="38" t="str">
        <f t="shared" si="5"/>
        <v/>
      </c>
      <c r="L53" s="41" t="str">
        <f t="shared" si="6"/>
        <v/>
      </c>
      <c r="M53" s="93"/>
      <c r="N53" s="123"/>
      <c r="P53" s="9"/>
    </row>
    <row r="54" spans="2:16" x14ac:dyDescent="0.25">
      <c r="B54" s="123"/>
      <c r="C54" s="93"/>
      <c r="D54" s="11">
        <v>125752</v>
      </c>
      <c r="E54" s="19" t="s">
        <v>75</v>
      </c>
      <c r="F54" s="12"/>
      <c r="G54" s="12">
        <v>6</v>
      </c>
      <c r="H54" s="22" t="s">
        <v>97</v>
      </c>
      <c r="I54" s="5" t="str">
        <f t="shared" si="3"/>
        <v/>
      </c>
      <c r="J54" s="6">
        <f t="shared" si="4"/>
        <v>6</v>
      </c>
      <c r="K54" s="38" t="str">
        <f t="shared" si="5"/>
        <v/>
      </c>
      <c r="L54" s="41" t="str">
        <f t="shared" si="6"/>
        <v/>
      </c>
      <c r="M54" s="93"/>
      <c r="N54" s="123"/>
      <c r="P54" s="9"/>
    </row>
    <row r="55" spans="2:16" x14ac:dyDescent="0.25">
      <c r="B55" s="123"/>
      <c r="C55" s="93"/>
      <c r="D55" s="13"/>
      <c r="E55" s="19"/>
      <c r="F55" s="12"/>
      <c r="G55" s="12"/>
      <c r="H55" s="22"/>
      <c r="I55" s="5" t="str">
        <f t="shared" si="3"/>
        <v/>
      </c>
      <c r="J55" s="6" t="str">
        <f t="shared" si="4"/>
        <v/>
      </c>
      <c r="K55" s="38" t="str">
        <f t="shared" si="5"/>
        <v/>
      </c>
      <c r="L55" s="41" t="str">
        <f t="shared" si="6"/>
        <v/>
      </c>
      <c r="M55" s="93"/>
      <c r="N55" s="123"/>
      <c r="P55" s="9"/>
    </row>
    <row r="56" spans="2:16" x14ac:dyDescent="0.25">
      <c r="B56" s="123"/>
      <c r="C56" s="93"/>
      <c r="D56" s="11"/>
      <c r="E56" s="19"/>
      <c r="F56" s="12"/>
      <c r="G56" s="12"/>
      <c r="H56" s="22"/>
      <c r="I56" s="5" t="str">
        <f t="shared" si="3"/>
        <v/>
      </c>
      <c r="J56" s="6" t="str">
        <f t="shared" si="4"/>
        <v/>
      </c>
      <c r="K56" s="38" t="str">
        <f t="shared" si="5"/>
        <v/>
      </c>
      <c r="L56" s="41" t="str">
        <f t="shared" si="6"/>
        <v/>
      </c>
      <c r="M56" s="93"/>
      <c r="N56" s="123"/>
      <c r="P56" s="9"/>
    </row>
    <row r="57" spans="2:16" x14ac:dyDescent="0.25">
      <c r="B57" s="123"/>
      <c r="C57" s="93"/>
      <c r="D57" s="13"/>
      <c r="E57" s="19"/>
      <c r="F57" s="12"/>
      <c r="G57" s="12"/>
      <c r="H57" s="22"/>
      <c r="I57" s="5" t="str">
        <f t="shared" si="3"/>
        <v/>
      </c>
      <c r="J57" s="6" t="str">
        <f t="shared" si="4"/>
        <v/>
      </c>
      <c r="K57" s="38" t="str">
        <f t="shared" si="5"/>
        <v/>
      </c>
      <c r="L57" s="41" t="str">
        <f t="shared" si="6"/>
        <v/>
      </c>
      <c r="M57" s="93"/>
      <c r="N57" s="123"/>
      <c r="P57" s="9"/>
    </row>
    <row r="58" spans="2:16" x14ac:dyDescent="0.25">
      <c r="B58" s="123"/>
      <c r="C58" s="93"/>
      <c r="D58" s="14"/>
      <c r="E58" s="19"/>
      <c r="F58" s="12"/>
      <c r="G58" s="12"/>
      <c r="H58" s="22"/>
      <c r="I58" s="5" t="str">
        <f t="shared" si="3"/>
        <v/>
      </c>
      <c r="J58" s="6" t="str">
        <f t="shared" si="4"/>
        <v/>
      </c>
      <c r="K58" s="38" t="str">
        <f t="shared" si="5"/>
        <v/>
      </c>
      <c r="L58" s="41" t="str">
        <f t="shared" si="6"/>
        <v/>
      </c>
      <c r="M58" s="93"/>
      <c r="N58" s="123"/>
      <c r="P58" s="9"/>
    </row>
    <row r="59" spans="2:16" x14ac:dyDescent="0.25">
      <c r="B59" s="123"/>
      <c r="C59" s="93"/>
      <c r="D59" s="14"/>
      <c r="E59" s="19"/>
      <c r="F59" s="12"/>
      <c r="G59" s="12"/>
      <c r="H59" s="22"/>
      <c r="I59" s="5" t="str">
        <f t="shared" si="3"/>
        <v/>
      </c>
      <c r="J59" s="6" t="str">
        <f t="shared" si="4"/>
        <v/>
      </c>
      <c r="K59" s="38" t="str">
        <f t="shared" si="5"/>
        <v/>
      </c>
      <c r="L59" s="41" t="str">
        <f t="shared" si="6"/>
        <v/>
      </c>
      <c r="M59" s="93"/>
      <c r="N59" s="123"/>
      <c r="P59" s="9"/>
    </row>
    <row r="60" spans="2:16" x14ac:dyDescent="0.25">
      <c r="B60" s="123"/>
      <c r="C60" s="93"/>
      <c r="D60" s="14"/>
      <c r="E60" s="19"/>
      <c r="F60" s="12"/>
      <c r="G60" s="12"/>
      <c r="H60" s="22"/>
      <c r="I60" s="5" t="str">
        <f t="shared" si="3"/>
        <v/>
      </c>
      <c r="J60" s="6" t="str">
        <f t="shared" si="4"/>
        <v/>
      </c>
      <c r="K60" s="38" t="str">
        <f t="shared" si="5"/>
        <v/>
      </c>
      <c r="L60" s="41" t="str">
        <f t="shared" si="6"/>
        <v/>
      </c>
      <c r="M60" s="93"/>
      <c r="N60" s="123"/>
      <c r="P60" s="9"/>
    </row>
    <row r="61" spans="2:16" x14ac:dyDescent="0.25">
      <c r="B61" s="123"/>
      <c r="C61" s="93"/>
      <c r="D61" s="14"/>
      <c r="E61" s="19"/>
      <c r="F61" s="12"/>
      <c r="G61" s="12"/>
      <c r="H61" s="22"/>
      <c r="I61" s="5" t="str">
        <f t="shared" si="3"/>
        <v/>
      </c>
      <c r="J61" s="6" t="str">
        <f t="shared" si="4"/>
        <v/>
      </c>
      <c r="K61" s="38" t="str">
        <f t="shared" si="5"/>
        <v/>
      </c>
      <c r="L61" s="41" t="str">
        <f t="shared" si="6"/>
        <v/>
      </c>
      <c r="M61" s="93"/>
      <c r="N61" s="123"/>
      <c r="P61" s="9"/>
    </row>
    <row r="62" spans="2:16" x14ac:dyDescent="0.25">
      <c r="B62" s="123"/>
      <c r="C62" s="93"/>
      <c r="D62" s="14"/>
      <c r="E62" s="19"/>
      <c r="F62" s="12"/>
      <c r="G62" s="12"/>
      <c r="H62" s="22"/>
      <c r="I62" s="5" t="str">
        <f t="shared" si="3"/>
        <v/>
      </c>
      <c r="J62" s="6" t="str">
        <f t="shared" si="4"/>
        <v/>
      </c>
      <c r="K62" s="38" t="str">
        <f t="shared" si="5"/>
        <v/>
      </c>
      <c r="L62" s="41" t="str">
        <f t="shared" si="6"/>
        <v/>
      </c>
      <c r="M62" s="93"/>
      <c r="N62" s="123"/>
      <c r="P62" s="9"/>
    </row>
    <row r="63" spans="2:16" x14ac:dyDescent="0.25">
      <c r="B63" s="123"/>
      <c r="C63" s="93"/>
      <c r="D63" s="14"/>
      <c r="E63" s="19"/>
      <c r="F63" s="12"/>
      <c r="G63" s="12"/>
      <c r="H63" s="22"/>
      <c r="I63" s="5" t="str">
        <f t="shared" si="3"/>
        <v/>
      </c>
      <c r="J63" s="6" t="str">
        <f t="shared" si="4"/>
        <v/>
      </c>
      <c r="K63" s="38" t="str">
        <f t="shared" si="5"/>
        <v/>
      </c>
      <c r="L63" s="41" t="str">
        <f t="shared" si="6"/>
        <v/>
      </c>
      <c r="M63" s="93"/>
      <c r="N63" s="123"/>
      <c r="P63" s="9"/>
    </row>
    <row r="64" spans="2:16" x14ac:dyDescent="0.25">
      <c r="B64" s="123"/>
      <c r="C64" s="93"/>
      <c r="D64" s="14"/>
      <c r="E64" s="19"/>
      <c r="F64" s="12"/>
      <c r="G64" s="12"/>
      <c r="H64" s="22"/>
      <c r="I64" s="5" t="str">
        <f t="shared" si="3"/>
        <v/>
      </c>
      <c r="J64" s="6" t="str">
        <f t="shared" si="4"/>
        <v/>
      </c>
      <c r="K64" s="38" t="str">
        <f t="shared" si="5"/>
        <v/>
      </c>
      <c r="L64" s="41" t="str">
        <f t="shared" si="6"/>
        <v/>
      </c>
      <c r="M64" s="93"/>
      <c r="N64" s="123"/>
      <c r="P64" s="9"/>
    </row>
    <row r="65" spans="2:16" x14ac:dyDescent="0.25">
      <c r="B65" s="123"/>
      <c r="C65" s="93"/>
      <c r="D65" s="14"/>
      <c r="E65" s="19"/>
      <c r="F65" s="12"/>
      <c r="G65" s="12"/>
      <c r="H65" s="22"/>
      <c r="I65" s="5" t="str">
        <f t="shared" si="3"/>
        <v/>
      </c>
      <c r="J65" s="6" t="str">
        <f t="shared" si="4"/>
        <v/>
      </c>
      <c r="K65" s="38" t="str">
        <f t="shared" si="5"/>
        <v/>
      </c>
      <c r="L65" s="41" t="str">
        <f t="shared" si="6"/>
        <v/>
      </c>
      <c r="M65" s="93"/>
      <c r="N65" s="123"/>
      <c r="P65" s="9"/>
    </row>
    <row r="66" spans="2:16" x14ac:dyDescent="0.25">
      <c r="B66" s="123"/>
      <c r="C66" s="93"/>
      <c r="D66" s="14"/>
      <c r="E66" s="19"/>
      <c r="F66" s="12"/>
      <c r="G66" s="12"/>
      <c r="H66" s="22"/>
      <c r="I66" s="5" t="str">
        <f t="shared" si="3"/>
        <v/>
      </c>
      <c r="J66" s="6" t="str">
        <f t="shared" si="4"/>
        <v/>
      </c>
      <c r="K66" s="38" t="str">
        <f t="shared" si="5"/>
        <v/>
      </c>
      <c r="L66" s="41" t="str">
        <f t="shared" si="6"/>
        <v/>
      </c>
      <c r="M66" s="93"/>
      <c r="N66" s="123"/>
      <c r="P66" s="9"/>
    </row>
    <row r="67" spans="2:16" x14ac:dyDescent="0.25">
      <c r="B67" s="123"/>
      <c r="C67" s="93"/>
      <c r="D67" s="14"/>
      <c r="E67" s="19"/>
      <c r="F67" s="12"/>
      <c r="G67" s="12"/>
      <c r="H67" s="22"/>
      <c r="I67" s="5" t="str">
        <f t="shared" si="3"/>
        <v/>
      </c>
      <c r="J67" s="6" t="str">
        <f t="shared" si="4"/>
        <v/>
      </c>
      <c r="K67" s="38" t="str">
        <f t="shared" si="5"/>
        <v/>
      </c>
      <c r="L67" s="41" t="str">
        <f t="shared" si="6"/>
        <v/>
      </c>
      <c r="M67" s="93"/>
      <c r="N67" s="123"/>
      <c r="P67" s="9"/>
    </row>
    <row r="68" spans="2:16" x14ac:dyDescent="0.25">
      <c r="B68" s="123"/>
      <c r="C68" s="93"/>
      <c r="D68" s="14"/>
      <c r="E68" s="19"/>
      <c r="F68" s="12"/>
      <c r="G68" s="12"/>
      <c r="H68" s="22"/>
      <c r="I68" s="5" t="str">
        <f t="shared" si="3"/>
        <v/>
      </c>
      <c r="J68" s="6" t="str">
        <f t="shared" si="4"/>
        <v/>
      </c>
      <c r="K68" s="38" t="str">
        <f t="shared" si="5"/>
        <v/>
      </c>
      <c r="L68" s="41" t="str">
        <f t="shared" si="6"/>
        <v/>
      </c>
      <c r="M68" s="93"/>
      <c r="N68" s="123"/>
      <c r="P68" s="9"/>
    </row>
    <row r="69" spans="2:16" x14ac:dyDescent="0.25">
      <c r="B69" s="123"/>
      <c r="C69" s="93"/>
      <c r="D69" s="14"/>
      <c r="E69" s="19"/>
      <c r="F69" s="12"/>
      <c r="G69" s="12"/>
      <c r="H69" s="22"/>
      <c r="I69" s="5" t="str">
        <f t="shared" si="3"/>
        <v/>
      </c>
      <c r="J69" s="6" t="str">
        <f t="shared" si="4"/>
        <v/>
      </c>
      <c r="K69" s="38" t="str">
        <f t="shared" si="5"/>
        <v/>
      </c>
      <c r="L69" s="41" t="str">
        <f t="shared" si="6"/>
        <v/>
      </c>
      <c r="M69" s="93"/>
      <c r="N69" s="123"/>
      <c r="P69" s="9"/>
    </row>
    <row r="70" spans="2:16" x14ac:dyDescent="0.25">
      <c r="B70" s="123"/>
      <c r="C70" s="93"/>
      <c r="D70" s="14"/>
      <c r="E70" s="19"/>
      <c r="F70" s="12"/>
      <c r="G70" s="12"/>
      <c r="H70" s="22"/>
      <c r="I70" s="5" t="str">
        <f t="shared" si="3"/>
        <v/>
      </c>
      <c r="J70" s="6" t="str">
        <f t="shared" si="4"/>
        <v/>
      </c>
      <c r="K70" s="38" t="str">
        <f t="shared" si="5"/>
        <v/>
      </c>
      <c r="L70" s="41" t="str">
        <f t="shared" si="6"/>
        <v/>
      </c>
      <c r="M70" s="93"/>
      <c r="N70" s="123"/>
      <c r="P70" s="9"/>
    </row>
    <row r="71" spans="2:16" x14ac:dyDescent="0.25">
      <c r="B71" s="123"/>
      <c r="C71" s="93"/>
      <c r="D71" s="14"/>
      <c r="E71" s="19"/>
      <c r="F71" s="12"/>
      <c r="G71" s="12"/>
      <c r="H71" s="22"/>
      <c r="I71" s="5" t="str">
        <f t="shared" si="3"/>
        <v/>
      </c>
      <c r="J71" s="6" t="str">
        <f t="shared" si="4"/>
        <v/>
      </c>
      <c r="K71" s="38" t="str">
        <f t="shared" si="5"/>
        <v/>
      </c>
      <c r="L71" s="41" t="str">
        <f t="shared" si="6"/>
        <v/>
      </c>
      <c r="M71" s="93"/>
      <c r="N71" s="123"/>
      <c r="P71" s="9"/>
    </row>
    <row r="72" spans="2:16" x14ac:dyDescent="0.25">
      <c r="B72" s="123"/>
      <c r="C72" s="93"/>
      <c r="D72" s="14"/>
      <c r="E72" s="19"/>
      <c r="F72" s="12"/>
      <c r="G72" s="12"/>
      <c r="H72" s="22"/>
      <c r="I72" s="5" t="str">
        <f t="shared" si="3"/>
        <v/>
      </c>
      <c r="J72" s="6" t="str">
        <f t="shared" si="4"/>
        <v/>
      </c>
      <c r="K72" s="38" t="str">
        <f t="shared" si="5"/>
        <v/>
      </c>
      <c r="L72" s="41" t="str">
        <f t="shared" si="6"/>
        <v/>
      </c>
      <c r="M72" s="93"/>
      <c r="N72" s="123"/>
      <c r="P72" s="9"/>
    </row>
    <row r="73" spans="2:16" x14ac:dyDescent="0.25">
      <c r="B73" s="123"/>
      <c r="C73" s="93"/>
      <c r="D73" s="14"/>
      <c r="E73" s="19"/>
      <c r="F73" s="12"/>
      <c r="G73" s="12"/>
      <c r="H73" s="22"/>
      <c r="I73" s="5" t="str">
        <f t="shared" si="3"/>
        <v/>
      </c>
      <c r="J73" s="6" t="str">
        <f t="shared" si="4"/>
        <v/>
      </c>
      <c r="K73" s="38" t="str">
        <f t="shared" si="5"/>
        <v/>
      </c>
      <c r="L73" s="41" t="str">
        <f t="shared" si="6"/>
        <v/>
      </c>
      <c r="M73" s="93"/>
      <c r="N73" s="123"/>
      <c r="P73" s="9"/>
    </row>
    <row r="74" spans="2:16" x14ac:dyDescent="0.25">
      <c r="B74" s="123"/>
      <c r="C74" s="93"/>
      <c r="D74" s="14"/>
      <c r="E74" s="19"/>
      <c r="F74" s="12"/>
      <c r="G74" s="12"/>
      <c r="H74" s="22"/>
      <c r="I74" s="5" t="str">
        <f t="shared" si="3"/>
        <v/>
      </c>
      <c r="J74" s="6" t="str">
        <f t="shared" si="4"/>
        <v/>
      </c>
      <c r="K74" s="38" t="str">
        <f t="shared" si="5"/>
        <v/>
      </c>
      <c r="L74" s="41" t="str">
        <f t="shared" si="6"/>
        <v/>
      </c>
      <c r="M74" s="93"/>
      <c r="N74" s="123"/>
      <c r="P74" s="9"/>
    </row>
    <row r="75" spans="2:16" x14ac:dyDescent="0.25">
      <c r="B75" s="123"/>
      <c r="C75" s="93"/>
      <c r="D75" s="14"/>
      <c r="E75" s="19"/>
      <c r="F75" s="12"/>
      <c r="G75" s="12"/>
      <c r="H75" s="22"/>
      <c r="I75" s="5" t="str">
        <f t="shared" si="3"/>
        <v/>
      </c>
      <c r="J75" s="6" t="str">
        <f t="shared" si="4"/>
        <v/>
      </c>
      <c r="K75" s="38" t="str">
        <f t="shared" ref="K75:K81" si="7">IF(I75=1,(IF(F75="","",G75)),"")</f>
        <v/>
      </c>
      <c r="L75" s="41" t="str">
        <f t="shared" ref="L75:L81" si="8">IF(I75=1,F75*G75,"")</f>
        <v/>
      </c>
      <c r="M75" s="93"/>
      <c r="N75" s="123"/>
      <c r="P75" s="9"/>
    </row>
    <row r="76" spans="2:16" x14ac:dyDescent="0.25">
      <c r="B76" s="123"/>
      <c r="C76" s="93"/>
      <c r="D76" s="14"/>
      <c r="E76" s="19"/>
      <c r="F76" s="12"/>
      <c r="G76" s="12"/>
      <c r="H76" s="22"/>
      <c r="I76" s="5" t="str">
        <f t="shared" ref="I76:I81" si="9">IF(H76&lt;&gt;$P$7,(IF(F76&lt;&gt;"",1,"")),"")</f>
        <v/>
      </c>
      <c r="J76" s="6" t="str">
        <f t="shared" si="4"/>
        <v/>
      </c>
      <c r="K76" s="38" t="str">
        <f t="shared" si="7"/>
        <v/>
      </c>
      <c r="L76" s="41" t="str">
        <f t="shared" si="8"/>
        <v/>
      </c>
      <c r="M76" s="93"/>
      <c r="N76" s="123"/>
      <c r="P76" s="9"/>
    </row>
    <row r="77" spans="2:16" x14ac:dyDescent="0.25">
      <c r="B77" s="123"/>
      <c r="C77" s="93"/>
      <c r="D77" s="14"/>
      <c r="E77" s="19"/>
      <c r="F77" s="12"/>
      <c r="G77" s="12"/>
      <c r="H77" s="22"/>
      <c r="I77" s="5" t="str">
        <f t="shared" si="9"/>
        <v/>
      </c>
      <c r="J77" s="6" t="str">
        <f t="shared" si="4"/>
        <v/>
      </c>
      <c r="K77" s="38" t="str">
        <f t="shared" si="7"/>
        <v/>
      </c>
      <c r="L77" s="41" t="str">
        <f t="shared" si="8"/>
        <v/>
      </c>
      <c r="M77" s="93"/>
      <c r="N77" s="123"/>
      <c r="P77" s="9"/>
    </row>
    <row r="78" spans="2:16" x14ac:dyDescent="0.25">
      <c r="B78" s="123"/>
      <c r="C78" s="93"/>
      <c r="D78" s="14"/>
      <c r="E78" s="19"/>
      <c r="F78" s="12"/>
      <c r="G78" s="12"/>
      <c r="H78" s="22"/>
      <c r="I78" s="5" t="str">
        <f t="shared" si="9"/>
        <v/>
      </c>
      <c r="J78" s="6" t="str">
        <f t="shared" ref="J78:J81" si="10">IF(H78=$P$7,"",(IF(G78&gt;0.9,(IF(F78&lt;&gt;"","",G78)),"")))</f>
        <v/>
      </c>
      <c r="K78" s="38" t="str">
        <f t="shared" si="7"/>
        <v/>
      </c>
      <c r="L78" s="41" t="str">
        <f t="shared" si="8"/>
        <v/>
      </c>
      <c r="M78" s="93"/>
      <c r="N78" s="123"/>
      <c r="P78" s="9"/>
    </row>
    <row r="79" spans="2:16" x14ac:dyDescent="0.25">
      <c r="B79" s="123"/>
      <c r="C79" s="93"/>
      <c r="D79" s="14"/>
      <c r="E79" s="19"/>
      <c r="F79" s="12"/>
      <c r="G79" s="12"/>
      <c r="H79" s="22"/>
      <c r="I79" s="5" t="str">
        <f t="shared" si="9"/>
        <v/>
      </c>
      <c r="J79" s="6" t="str">
        <f t="shared" si="10"/>
        <v/>
      </c>
      <c r="K79" s="38" t="str">
        <f t="shared" si="7"/>
        <v/>
      </c>
      <c r="L79" s="41" t="str">
        <f t="shared" si="8"/>
        <v/>
      </c>
      <c r="M79" s="93"/>
      <c r="N79" s="123"/>
      <c r="P79" s="9"/>
    </row>
    <row r="80" spans="2:16" x14ac:dyDescent="0.25">
      <c r="B80" s="123"/>
      <c r="C80" s="93"/>
      <c r="D80" s="14"/>
      <c r="E80" s="19"/>
      <c r="F80" s="12"/>
      <c r="G80" s="12"/>
      <c r="H80" s="22"/>
      <c r="I80" s="5" t="str">
        <f t="shared" si="9"/>
        <v/>
      </c>
      <c r="J80" s="6" t="str">
        <f t="shared" si="10"/>
        <v/>
      </c>
      <c r="K80" s="38" t="str">
        <f t="shared" si="7"/>
        <v/>
      </c>
      <c r="L80" s="41" t="str">
        <f t="shared" si="8"/>
        <v/>
      </c>
      <c r="M80" s="93"/>
      <c r="N80" s="123"/>
      <c r="P80" s="9"/>
    </row>
    <row r="81" spans="2:16" ht="15.75" thickBot="1" x14ac:dyDescent="0.3">
      <c r="B81" s="123"/>
      <c r="C81" s="93"/>
      <c r="D81" s="15"/>
      <c r="E81" s="21"/>
      <c r="F81" s="16"/>
      <c r="G81" s="16"/>
      <c r="H81" s="22"/>
      <c r="I81" s="5" t="str">
        <f t="shared" si="9"/>
        <v/>
      </c>
      <c r="J81" s="6" t="str">
        <f t="shared" si="10"/>
        <v/>
      </c>
      <c r="K81" s="39" t="str">
        <f t="shared" si="7"/>
        <v/>
      </c>
      <c r="L81" s="42" t="str">
        <f t="shared" si="8"/>
        <v/>
      </c>
      <c r="M81" s="93"/>
      <c r="N81" s="123"/>
      <c r="P81" s="9"/>
    </row>
    <row r="82" spans="2:16" ht="6.95" customHeight="1" x14ac:dyDescent="0.25">
      <c r="B82" s="123"/>
      <c r="C82" s="93"/>
      <c r="D82" s="92"/>
      <c r="E82" s="92"/>
      <c r="F82" s="92"/>
      <c r="G82" s="92"/>
      <c r="H82" s="92"/>
      <c r="I82" s="92"/>
      <c r="J82" s="92"/>
      <c r="K82" s="92"/>
      <c r="L82" s="92"/>
      <c r="M82" s="93"/>
      <c r="N82" s="123"/>
      <c r="P82" s="9"/>
    </row>
    <row r="83" spans="2:16" ht="6.95" customHeight="1" x14ac:dyDescent="0.25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P83" s="9"/>
    </row>
    <row r="84" spans="2:16" x14ac:dyDescent="0.25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P84" s="9"/>
    </row>
    <row r="97" spans="4:4" ht="15.75" hidden="1" x14ac:dyDescent="0.25">
      <c r="D97" s="24" t="s">
        <v>15</v>
      </c>
    </row>
    <row r="98" spans="4:4" ht="15.75" hidden="1" x14ac:dyDescent="0.25">
      <c r="D98" s="24" t="s">
        <v>17</v>
      </c>
    </row>
    <row r="99" spans="4:4" ht="15.75" hidden="1" x14ac:dyDescent="0.25">
      <c r="D99" s="24" t="s">
        <v>16</v>
      </c>
    </row>
    <row r="100" spans="4:4" ht="15.75" hidden="1" x14ac:dyDescent="0.25">
      <c r="D100" s="24" t="s">
        <v>24</v>
      </c>
    </row>
    <row r="101" spans="4:4" ht="15.75" hidden="1" x14ac:dyDescent="0.25">
      <c r="D101" s="24" t="s">
        <v>25</v>
      </c>
    </row>
    <row r="102" spans="4:4" ht="15.75" hidden="1" x14ac:dyDescent="0.25">
      <c r="D102" s="24" t="s">
        <v>26</v>
      </c>
    </row>
    <row r="103" spans="4:4" ht="15.75" hidden="1" x14ac:dyDescent="0.25">
      <c r="D103" s="24" t="s">
        <v>27</v>
      </c>
    </row>
    <row r="104" spans="4:4" ht="15.75" hidden="1" x14ac:dyDescent="0.25">
      <c r="D104" s="24" t="s">
        <v>28</v>
      </c>
    </row>
    <row r="105" spans="4:4" ht="15.75" hidden="1" x14ac:dyDescent="0.25">
      <c r="D105" s="24" t="s">
        <v>29</v>
      </c>
    </row>
    <row r="106" spans="4:4" ht="15.75" hidden="1" x14ac:dyDescent="0.25">
      <c r="D106" s="24" t="s">
        <v>14</v>
      </c>
    </row>
    <row r="107" spans="4:4" ht="15.75" hidden="1" x14ac:dyDescent="0.25">
      <c r="D107" s="24" t="s">
        <v>30</v>
      </c>
    </row>
    <row r="108" spans="4:4" ht="15.75" hidden="1" x14ac:dyDescent="0.25">
      <c r="D108" s="24" t="s">
        <v>31</v>
      </c>
    </row>
    <row r="109" spans="4:4" ht="15.75" hidden="1" x14ac:dyDescent="0.25">
      <c r="D109" s="24" t="s">
        <v>18</v>
      </c>
    </row>
  </sheetData>
  <sheetProtection selectLockedCells="1"/>
  <mergeCells count="23">
    <mergeCell ref="P4:P5"/>
    <mergeCell ref="J5:K5"/>
    <mergeCell ref="B1:N1"/>
    <mergeCell ref="I7:K7"/>
    <mergeCell ref="D8:E8"/>
    <mergeCell ref="F8:G8"/>
    <mergeCell ref="N2:N83"/>
    <mergeCell ref="C10:M10"/>
    <mergeCell ref="C11:C82"/>
    <mergeCell ref="M11:M82"/>
    <mergeCell ref="M4:M9"/>
    <mergeCell ref="C83:M83"/>
    <mergeCell ref="B84:N84"/>
    <mergeCell ref="B2:B83"/>
    <mergeCell ref="C2:M2"/>
    <mergeCell ref="C3:M3"/>
    <mergeCell ref="C4:C9"/>
    <mergeCell ref="F4:I6"/>
    <mergeCell ref="J4:K4"/>
    <mergeCell ref="J6:K6"/>
    <mergeCell ref="F7:G7"/>
    <mergeCell ref="D82:L82"/>
    <mergeCell ref="L4:L5"/>
  </mergeCells>
  <phoneticPr fontId="26" type="noConversion"/>
  <conditionalFormatting sqref="H11:H81">
    <cfRule type="expression" dxfId="0" priority="1">
      <formula>H11=$P$7</formula>
    </cfRule>
  </conditionalFormatting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autoLine="0" autoPict="0">
                <anchor moveWithCells="1">
                  <from>
                    <xdr:col>4</xdr:col>
                    <xdr:colOff>114300</xdr:colOff>
                    <xdr:row>5</xdr:row>
                    <xdr:rowOff>38100</xdr:rowOff>
                  </from>
                  <to>
                    <xdr:col>4</xdr:col>
                    <xdr:colOff>3857625</xdr:colOff>
                    <xdr:row>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Ausfüllformular</vt:lpstr>
      <vt:lpstr>Beispiel</vt:lpstr>
      <vt:lpstr>Ausfüllformular!Druckbereich</vt:lpstr>
    </vt:vector>
  </TitlesOfParts>
  <Company>ZV Uni Würzburg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Reinhold Gröner</dc:creator>
  <cp:lastModifiedBy>Walter_Sa Sandra</cp:lastModifiedBy>
  <cp:lastPrinted>2016-03-31T16:02:41Z</cp:lastPrinted>
  <dcterms:created xsi:type="dcterms:W3CDTF">2015-05-29T11:37:14Z</dcterms:created>
  <dcterms:modified xsi:type="dcterms:W3CDTF">2023-06-27T13:25:58Z</dcterms:modified>
</cp:coreProperties>
</file>